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<sst xmlns="http://schemas.openxmlformats.org/spreadsheetml/2006/main" count="158" uniqueCount="108">
  <si>
    <t>10</t>
  </si>
  <si>
    <t>00</t>
  </si>
  <si>
    <t>13</t>
  </si>
  <si>
    <t>04</t>
  </si>
  <si>
    <t>14</t>
  </si>
  <si>
    <t>15</t>
  </si>
  <si>
    <t>18</t>
  </si>
  <si>
    <t>16</t>
  </si>
  <si>
    <t>17</t>
  </si>
  <si>
    <t>40</t>
  </si>
  <si>
    <t>19</t>
  </si>
  <si>
    <t>EC</t>
  </si>
  <si>
    <t>1A</t>
  </si>
  <si>
    <t>1B</t>
  </si>
  <si>
    <t>09</t>
  </si>
  <si>
    <t>1C</t>
  </si>
  <si>
    <t>28</t>
  </si>
  <si>
    <t>1D</t>
  </si>
  <si>
    <t>1E</t>
  </si>
  <si>
    <t>1F</t>
  </si>
  <si>
    <t>20</t>
  </si>
  <si>
    <t>21</t>
  </si>
  <si>
    <t>22</t>
  </si>
  <si>
    <t>23</t>
  </si>
  <si>
    <t>24</t>
  </si>
  <si>
    <t>01</t>
  </si>
  <si>
    <t>25</t>
  </si>
  <si>
    <t>26</t>
  </si>
  <si>
    <t>27</t>
  </si>
  <si>
    <t>29</t>
  </si>
  <si>
    <t xml:space="preserve"> </t>
  </si>
  <si>
    <t>Original</t>
  </si>
  <si>
    <t>H4</t>
  </si>
  <si>
    <t>H3</t>
  </si>
  <si>
    <t>H2</t>
  </si>
  <si>
    <t>H1</t>
  </si>
  <si>
    <t>L2</t>
  </si>
  <si>
    <t>L4</t>
  </si>
  <si>
    <t>L3</t>
  </si>
  <si>
    <t>L1</t>
  </si>
  <si>
    <t>Diff:</t>
  </si>
  <si>
    <t xml:space="preserve"> INT REC</t>
  </si>
  <si>
    <t xml:space="preserve"> FRAME REC</t>
  </si>
  <si>
    <t>H1=1</t>
  </si>
  <si>
    <t>L4=1</t>
  </si>
  <si>
    <t>00000001</t>
  </si>
  <si>
    <t>00011001</t>
  </si>
  <si>
    <t>xx</t>
  </si>
  <si>
    <t>00011000</t>
  </si>
  <si>
    <t>83</t>
  </si>
  <si>
    <t>Geändert</t>
  </si>
  <si>
    <t>Adresse</t>
  </si>
  <si>
    <t>Hex</t>
  </si>
  <si>
    <t>Merke: Wenn Sie in diesem Formular einen Wert ändern, drücken Sie Enter oder die Pfeiltasten (Cursortasten)!</t>
  </si>
  <si>
    <t>Ergebnis:</t>
  </si>
  <si>
    <t>NEU</t>
  </si>
  <si>
    <t xml:space="preserve">Zum Ausgleich der Prüfsumme kann auch Feld 29 verwendet werden.  </t>
  </si>
  <si>
    <t>Wenn Sie Feld 29 verwenden ändern Sie zuerst den Wert in M29 auf 00.</t>
  </si>
  <si>
    <t>Kalk:</t>
  </si>
  <si>
    <t>z.B.:</t>
  </si>
  <si>
    <t>- im gelben Feld Diff werden 2 x angezeigt</t>
  </si>
  <si>
    <t>A9</t>
  </si>
  <si>
    <t>07</t>
  </si>
  <si>
    <t>37</t>
  </si>
  <si>
    <t>C6</t>
  </si>
  <si>
    <t>08</t>
  </si>
  <si>
    <t>03</t>
  </si>
  <si>
    <t>4F</t>
  </si>
  <si>
    <t>A5</t>
  </si>
  <si>
    <t>60</t>
  </si>
  <si>
    <t>AF</t>
  </si>
  <si>
    <t>- Prüfsummenausgleich an Adresse 29</t>
  </si>
  <si>
    <t>ZEBRA</t>
  </si>
  <si>
    <t>WHITE BALANC</t>
  </si>
  <si>
    <t>INTERVAL RECORDING</t>
  </si>
  <si>
    <t>FRAME RECORDING</t>
  </si>
  <si>
    <t>COLOUR BAR</t>
  </si>
  <si>
    <t>MIC LEVEL</t>
  </si>
  <si>
    <r>
      <t xml:space="preserve">1)  Tragen Sie in Spalte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 die </t>
    </r>
    <r>
      <rPr>
        <b/>
        <i/>
        <sz val="10"/>
        <rFont val="Arial"/>
        <family val="2"/>
      </rPr>
      <t>Originaldaten</t>
    </r>
    <r>
      <rPr>
        <sz val="10"/>
        <rFont val="Arial"/>
        <family val="2"/>
      </rPr>
      <t xml:space="preserve"> Ihres Camcorders ein </t>
    </r>
  </si>
  <si>
    <r>
      <t xml:space="preserve">2)  Die geänderten Werte nur in Spalte M eintragen. </t>
    </r>
    <r>
      <rPr>
        <sz val="10"/>
        <color indexed="10"/>
        <rFont val="Arial"/>
        <family val="2"/>
      </rPr>
      <t xml:space="preserve">Niemals in Spalte B !!! </t>
    </r>
    <r>
      <rPr>
        <b/>
        <sz val="10"/>
        <color indexed="10"/>
        <rFont val="Arial"/>
        <family val="2"/>
      </rPr>
      <t xml:space="preserve"> </t>
    </r>
  </si>
  <si>
    <r>
      <t xml:space="preserve">- benutzen Sie das Feld </t>
    </r>
    <r>
      <rPr>
        <b/>
        <sz val="10"/>
        <rFont val="Arial"/>
        <family val="2"/>
      </rPr>
      <t>Kalk</t>
    </r>
    <r>
      <rPr>
        <sz val="10"/>
        <rFont val="Arial"/>
        <family val="2"/>
      </rPr>
      <t xml:space="preserve"> um den Hex-Wert zu errechnen </t>
    </r>
  </si>
  <si>
    <r>
      <t xml:space="preserve">   und tragen Sie diesen in Spalte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 ein.</t>
    </r>
  </si>
  <si>
    <r>
      <t xml:space="preserve">- tragen Sie die Bitpositionen aus Adresse </t>
    </r>
    <r>
      <rPr>
        <b/>
        <sz val="8"/>
        <rFont val="Arial"/>
        <family val="2"/>
      </rPr>
      <t>24</t>
    </r>
    <r>
      <rPr>
        <sz val="8"/>
        <rFont val="Arial"/>
        <family val="2"/>
      </rPr>
      <t xml:space="preserve"> in das Feld </t>
    </r>
    <r>
      <rPr>
        <b/>
        <sz val="8"/>
        <rFont val="Arial"/>
        <family val="2"/>
      </rPr>
      <t>Kalk</t>
    </r>
    <r>
      <rPr>
        <sz val="8"/>
        <rFont val="Arial"/>
        <family val="2"/>
      </rPr>
      <t xml:space="preserve"> ein </t>
    </r>
  </si>
  <si>
    <r>
      <t>- ändern Sie H1 auf 1 und L4 auf 1 im Feld</t>
    </r>
    <r>
      <rPr>
        <b/>
        <sz val="8"/>
        <rFont val="Arial"/>
        <family val="2"/>
      </rPr>
      <t xml:space="preserve"> Kalk</t>
    </r>
  </si>
  <si>
    <r>
      <t xml:space="preserve">- den Wert im Feld </t>
    </r>
    <r>
      <rPr>
        <b/>
        <sz val="8"/>
        <rFont val="Arial"/>
        <family val="2"/>
      </rPr>
      <t>NEU,</t>
    </r>
    <r>
      <rPr>
        <sz val="8"/>
        <rFont val="Arial"/>
        <family val="2"/>
      </rPr>
      <t xml:space="preserve"> tragen Sie  in M 24 ein</t>
    </r>
  </si>
  <si>
    <r>
      <t xml:space="preserve">- Setzen Sie alle Positionen in </t>
    </r>
    <r>
      <rPr>
        <b/>
        <sz val="8"/>
        <rFont val="Arial"/>
        <family val="2"/>
      </rPr>
      <t>Kalk</t>
    </r>
    <r>
      <rPr>
        <sz val="8"/>
        <rFont val="Arial"/>
        <family val="2"/>
      </rPr>
      <t xml:space="preserve"> auf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>, tragen Sie eine "1" ein an denen in Diff ein "x" steht</t>
    </r>
  </si>
  <si>
    <r>
      <t>- tragen Sie den Wert aus NEU in Feld M</t>
    </r>
    <r>
      <rPr>
        <b/>
        <sz val="8"/>
        <rFont val="Arial"/>
        <family val="2"/>
      </rPr>
      <t xml:space="preserve"> 23 ein:</t>
    </r>
  </si>
  <si>
    <r>
      <t xml:space="preserve">- Wird im Ergebnis Feld </t>
    </r>
    <r>
      <rPr>
        <b/>
        <sz val="8"/>
        <rFont val="Arial"/>
        <family val="2"/>
      </rPr>
      <t>OK</t>
    </r>
    <r>
      <rPr>
        <sz val="8"/>
        <rFont val="Arial"/>
        <family val="2"/>
      </rPr>
      <t xml:space="preserve"> angezeigt, können Sie die Daten in Ihrem Camcorder abspeichern.</t>
    </r>
  </si>
  <si>
    <t>Änderungen:</t>
  </si>
  <si>
    <t>2A</t>
  </si>
  <si>
    <t>2B</t>
  </si>
  <si>
    <t>2C</t>
  </si>
  <si>
    <t>2D</t>
  </si>
  <si>
    <t>2E</t>
  </si>
  <si>
    <t>D0</t>
  </si>
  <si>
    <t>2F</t>
  </si>
  <si>
    <t>ESP/ELP</t>
  </si>
  <si>
    <t>1B/H2</t>
  </si>
  <si>
    <t>23/L2</t>
  </si>
  <si>
    <t>16/H1</t>
  </si>
  <si>
    <t>16/L4</t>
  </si>
  <si>
    <t>1E/L1+H4</t>
  </si>
  <si>
    <t>23/L3</t>
  </si>
  <si>
    <t>2C/L3</t>
  </si>
  <si>
    <t>Daten stammen von der TRV 520E SN 1017866</t>
  </si>
  <si>
    <t>3B</t>
  </si>
  <si>
    <t>1A/H4</t>
  </si>
  <si>
    <t>BLENDENWERT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</si>
</sst>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9" fontId="6" fillId="0" borderId="0" xfId="0" applyNumberFormat="1" applyFont="1" applyAlignment="1">
      <alignment/>
    </xf>
    <xf numFmtId="49" fontId="9" fillId="0" borderId="3" xfId="0" applyNumberFormat="1" applyFont="1" applyBorder="1" applyAlignment="1" applyProtection="1">
      <alignment horizontal="center"/>
      <protection hidden="1"/>
    </xf>
    <xf numFmtId="49" fontId="6" fillId="2" borderId="4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 quotePrefix="1">
      <alignment horizontal="right"/>
      <protection hidden="1"/>
    </xf>
    <xf numFmtId="0" fontId="3" fillId="0" borderId="5" xfId="0" applyFont="1" applyFill="1" applyBorder="1" applyAlignment="1" applyProtection="1" quotePrefix="1">
      <alignment horizontal="right"/>
      <protection hidden="1"/>
    </xf>
    <xf numFmtId="0" fontId="6" fillId="0" borderId="0" xfId="0" applyFont="1" applyAlignment="1" applyProtection="1">
      <alignment/>
      <protection locked="0"/>
    </xf>
    <xf numFmtId="49" fontId="6" fillId="3" borderId="4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hidden="1"/>
    </xf>
    <xf numFmtId="49" fontId="6" fillId="0" borderId="0" xfId="0" applyNumberFormat="1" applyFont="1" applyAlignment="1">
      <alignment horizontal="center"/>
    </xf>
    <xf numFmtId="0" fontId="3" fillId="0" borderId="0" xfId="0" applyFont="1" applyFill="1" applyBorder="1" applyAlignment="1" applyProtection="1" quotePrefix="1">
      <alignment horizontal="right"/>
      <protection locked="0"/>
    </xf>
    <xf numFmtId="49" fontId="6" fillId="3" borderId="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 quotePrefix="1">
      <alignment/>
      <protection hidden="1"/>
    </xf>
    <xf numFmtId="49" fontId="6" fillId="4" borderId="7" xfId="0" applyNumberFormat="1" applyFont="1" applyFill="1" applyBorder="1" applyAlignment="1" applyProtection="1">
      <alignment horizontal="center"/>
      <protection locked="0"/>
    </xf>
    <xf numFmtId="49" fontId="6" fillId="3" borderId="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 quotePrefix="1">
      <alignment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quotePrefix="1">
      <alignment/>
    </xf>
    <xf numFmtId="49" fontId="9" fillId="0" borderId="0" xfId="0" applyNumberFormat="1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/>
      <protection locked="0"/>
    </xf>
    <xf numFmtId="0" fontId="3" fillId="5" borderId="9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 quotePrefix="1">
      <alignment horizontal="center"/>
      <protection hidden="1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0" fontId="6" fillId="2" borderId="7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left"/>
    </xf>
    <xf numFmtId="0" fontId="9" fillId="6" borderId="0" xfId="0" applyFont="1" applyFill="1" applyAlignment="1">
      <alignment/>
    </xf>
    <xf numFmtId="0" fontId="6" fillId="6" borderId="0" xfId="0" applyFont="1" applyFill="1" applyAlignment="1">
      <alignment/>
    </xf>
    <xf numFmtId="49" fontId="9" fillId="0" borderId="0" xfId="0" applyNumberFormat="1" applyFont="1" applyBorder="1" applyAlignment="1" applyProtection="1">
      <alignment horizontal="center"/>
      <protection hidden="1"/>
    </xf>
    <xf numFmtId="0" fontId="14" fillId="6" borderId="0" xfId="0" applyFont="1" applyFill="1" applyAlignment="1">
      <alignment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 quotePrefix="1">
      <alignment horizontal="center"/>
      <protection hidden="1"/>
    </xf>
    <xf numFmtId="0" fontId="3" fillId="0" borderId="5" xfId="0" applyFont="1" applyFill="1" applyBorder="1" applyAlignment="1" applyProtection="1" quotePrefix="1">
      <alignment horizontal="center"/>
      <protection hidden="1"/>
    </xf>
    <xf numFmtId="0" fontId="3" fillId="7" borderId="0" xfId="0" applyFont="1" applyFill="1" applyBorder="1" applyAlignment="1" applyProtection="1" quotePrefix="1">
      <alignment horizontal="center"/>
      <protection hidden="1"/>
    </xf>
    <xf numFmtId="0" fontId="3" fillId="4" borderId="0" xfId="0" applyFont="1" applyFill="1" applyBorder="1" applyAlignment="1" applyProtection="1" quotePrefix="1">
      <alignment horizontal="center"/>
      <protection hidden="1"/>
    </xf>
    <xf numFmtId="0" fontId="3" fillId="4" borderId="5" xfId="0" applyFont="1" applyFill="1" applyBorder="1" applyAlignment="1" applyProtection="1" quotePrefix="1">
      <alignment horizontal="center"/>
      <protection hidden="1"/>
    </xf>
    <xf numFmtId="0" fontId="3" fillId="7" borderId="5" xfId="0" applyFont="1" applyFill="1" applyBorder="1" applyAlignment="1" applyProtection="1" quotePrefix="1">
      <alignment horizontal="center"/>
      <protection hidden="1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49" fontId="6" fillId="3" borderId="7" xfId="0" applyNumberFormat="1" applyFont="1" applyFill="1" applyBorder="1" applyAlignment="1" applyProtection="1">
      <alignment horizontal="center"/>
      <protection locked="0"/>
    </xf>
    <xf numFmtId="49" fontId="6" fillId="9" borderId="7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0"/>
  <sheetViews>
    <sheetView tabSelected="1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Z23" sqref="Z23"/>
    </sheetView>
  </sheetViews>
  <sheetFormatPr defaultColWidth="11.00390625" defaultRowHeight="12.75"/>
  <cols>
    <col min="1" max="1" width="6.50390625" style="42" customWidth="1"/>
    <col min="2" max="2" width="3.50390625" style="48" bestFit="1" customWidth="1"/>
    <col min="3" max="3" width="1.4921875" style="7" customWidth="1"/>
    <col min="4" max="11" width="1.875" style="7" bestFit="1" customWidth="1"/>
    <col min="12" max="12" width="3.375" style="7" customWidth="1"/>
    <col min="13" max="13" width="3.50390625" style="7" bestFit="1" customWidth="1"/>
    <col min="14" max="14" width="2.50390625" style="7" customWidth="1"/>
    <col min="15" max="22" width="2.125" style="42" bestFit="1" customWidth="1"/>
    <col min="23" max="23" width="1.4921875" style="7" customWidth="1"/>
    <col min="24" max="24" width="4.875" style="7" customWidth="1"/>
    <col min="25" max="25" width="10.50390625" style="7" customWidth="1"/>
    <col min="26" max="26" width="4.125" style="7" customWidth="1"/>
    <col min="27" max="28" width="8.875" style="7" customWidth="1"/>
    <col min="29" max="29" width="7.50390625" style="7" customWidth="1"/>
    <col min="30" max="30" width="11.875" style="7" customWidth="1"/>
    <col min="31" max="31" width="8.875" style="7" customWidth="1"/>
    <col min="32" max="32" width="1.4921875" style="7" customWidth="1"/>
    <col min="33" max="16384" width="8.875" style="7" customWidth="1"/>
  </cols>
  <sheetData>
    <row r="1" spans="1:46" s="5" customFormat="1" ht="12.75">
      <c r="A1" s="1"/>
      <c r="B1" s="2" t="s">
        <v>31</v>
      </c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50</v>
      </c>
      <c r="N1" s="3"/>
      <c r="O1" s="53"/>
      <c r="P1" s="1"/>
      <c r="Q1" s="1"/>
      <c r="R1" s="1"/>
      <c r="S1" s="1"/>
      <c r="T1" s="1"/>
      <c r="U1" s="1"/>
      <c r="V1" s="1"/>
      <c r="X1" s="6" t="s">
        <v>53</v>
      </c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30" ht="13.5" thickBot="1">
      <c r="A2" s="8" t="s">
        <v>51</v>
      </c>
      <c r="B2" s="9" t="s">
        <v>52</v>
      </c>
      <c r="M2" s="5" t="s">
        <v>52</v>
      </c>
      <c r="O2" s="10" t="s">
        <v>32</v>
      </c>
      <c r="P2" s="10" t="s">
        <v>33</v>
      </c>
      <c r="Q2" s="10" t="s">
        <v>34</v>
      </c>
      <c r="R2" s="10" t="s">
        <v>35</v>
      </c>
      <c r="S2" s="10" t="s">
        <v>37</v>
      </c>
      <c r="T2" s="10" t="s">
        <v>38</v>
      </c>
      <c r="U2" s="10" t="s">
        <v>36</v>
      </c>
      <c r="V2" s="10" t="s">
        <v>39</v>
      </c>
      <c r="X2" s="11"/>
      <c r="AD2" s="12"/>
    </row>
    <row r="3" spans="1:30" ht="12.75">
      <c r="A3" s="13" t="s">
        <v>2</v>
      </c>
      <c r="B3" s="14" t="s">
        <v>3</v>
      </c>
      <c r="C3" s="15"/>
      <c r="D3" s="16">
        <f>VALUE(MID(_XLL.HEXINBIN(B3,8),1,1))</f>
        <v>0</v>
      </c>
      <c r="E3" s="16">
        <f>VALUE(MID(_XLL.HEXINBIN(B3,8),2,1))</f>
        <v>0</v>
      </c>
      <c r="F3" s="16">
        <f>VALUE(MID(_XLL.HEXINBIN(B3,8),3,1))</f>
        <v>0</v>
      </c>
      <c r="G3" s="16">
        <f>VALUE(MID(_XLL.HEXINBIN(B3,8),4,1))</f>
        <v>0</v>
      </c>
      <c r="H3" s="17">
        <f>VALUE(MID(_XLL.HEXINBIN(B3,8),5,1))</f>
        <v>0</v>
      </c>
      <c r="I3" s="16">
        <f>VALUE(MID(_XLL.HEXINBIN(B3,8),6,1))</f>
        <v>1</v>
      </c>
      <c r="J3" s="16">
        <f>VALUE(MID(_XLL.HEXINBIN(B3,8),7,1))</f>
        <v>0</v>
      </c>
      <c r="K3" s="16">
        <f>VALUE(MID(_XLL.HEXINBIN(B3,8),8,1))</f>
        <v>0</v>
      </c>
      <c r="L3" s="18"/>
      <c r="M3" s="19" t="s">
        <v>3</v>
      </c>
      <c r="N3" s="18"/>
      <c r="O3" s="54">
        <f>VALUE(MID(_XLL.HEXINBIN(M3,8),1,1))</f>
        <v>0</v>
      </c>
      <c r="P3" s="54">
        <f>VALUE(MID(_XLL.HEXINBIN(M3,8),2,1))</f>
        <v>0</v>
      </c>
      <c r="Q3" s="54">
        <f>VALUE(MID(_XLL.HEXINBIN(M3,8),3,1))</f>
        <v>0</v>
      </c>
      <c r="R3" s="54">
        <f>VALUE(MID(_XLL.HEXINBIN(M3,8),4,1))</f>
        <v>0</v>
      </c>
      <c r="S3" s="55">
        <f>VALUE(MID(_XLL.HEXINBIN(M3,8),5,1))</f>
        <v>0</v>
      </c>
      <c r="T3" s="54">
        <f>VALUE(MID(_XLL.HEXINBIN(M3,8),6,1))</f>
        <v>1</v>
      </c>
      <c r="U3" s="54">
        <f>VALUE(MID(_XLL.HEXINBIN(M3,8),7,1))</f>
        <v>0</v>
      </c>
      <c r="V3" s="54">
        <f>VALUE(MID(_XLL.HEXINBIN(M3,8),8,1))</f>
        <v>0</v>
      </c>
      <c r="W3" s="20"/>
      <c r="X3" s="21" t="s">
        <v>78</v>
      </c>
      <c r="Y3" s="21"/>
      <c r="Z3" s="21"/>
      <c r="AA3" s="21"/>
      <c r="AB3" s="21"/>
      <c r="AD3" s="12"/>
    </row>
    <row r="4" spans="1:30" ht="12.75">
      <c r="A4" s="13" t="s">
        <v>4</v>
      </c>
      <c r="B4" s="14" t="s">
        <v>24</v>
      </c>
      <c r="C4" s="22"/>
      <c r="D4" s="16">
        <f>VALUE(MID(_XLL.HEXINBIN(B4,8),1,1))</f>
        <v>0</v>
      </c>
      <c r="E4" s="16">
        <f>VALUE(MID(_XLL.HEXINBIN(B4,8),2,1))</f>
        <v>0</v>
      </c>
      <c r="F4" s="16">
        <f>VALUE(MID(_XLL.HEXINBIN(B4,8),3,1))</f>
        <v>1</v>
      </c>
      <c r="G4" s="16">
        <f>VALUE(MID(_XLL.HEXINBIN(B4,8),4,1))</f>
        <v>0</v>
      </c>
      <c r="H4" s="17">
        <f>VALUE(MID(_XLL.HEXINBIN(B4,8),5,1))</f>
        <v>0</v>
      </c>
      <c r="I4" s="16">
        <f>VALUE(MID(_XLL.HEXINBIN(B4,8),6,1))</f>
        <v>1</v>
      </c>
      <c r="J4" s="16">
        <f>VALUE(MID(_XLL.HEXINBIN(B4,8),7,1))</f>
        <v>0</v>
      </c>
      <c r="K4" s="16">
        <f>VALUE(MID(_XLL.HEXINBIN(B4,8),8,1))</f>
        <v>0</v>
      </c>
      <c r="L4" s="23"/>
      <c r="M4" s="19" t="s">
        <v>24</v>
      </c>
      <c r="N4" s="18"/>
      <c r="O4" s="54">
        <f>VALUE(MID(_XLL.HEXINBIN(M4,8),1,1))</f>
        <v>0</v>
      </c>
      <c r="P4" s="54">
        <f>VALUE(MID(_XLL.HEXINBIN(M4,8),2,1))</f>
        <v>0</v>
      </c>
      <c r="Q4" s="54">
        <f>VALUE(MID(_XLL.HEXINBIN(M4,8),3,1))</f>
        <v>1</v>
      </c>
      <c r="R4" s="54">
        <f>VALUE(MID(_XLL.HEXINBIN(M4,8),4,1))</f>
        <v>0</v>
      </c>
      <c r="S4" s="55">
        <f>VALUE(MID(_XLL.HEXINBIN(M4,8),5,1))</f>
        <v>0</v>
      </c>
      <c r="T4" s="54">
        <f>VALUE(MID(_XLL.HEXINBIN(M4,8),6,1))</f>
        <v>1</v>
      </c>
      <c r="U4" s="54">
        <f>VALUE(MID(_XLL.HEXINBIN(M4,8),7,1))</f>
        <v>0</v>
      </c>
      <c r="V4" s="54">
        <f>VALUE(MID(_XLL.HEXINBIN(M4,8),8,1))</f>
        <v>0</v>
      </c>
      <c r="W4" s="20"/>
      <c r="X4" s="21" t="s">
        <v>79</v>
      </c>
      <c r="Y4" s="21"/>
      <c r="Z4" s="21"/>
      <c r="AA4" s="21"/>
      <c r="AB4" s="21"/>
      <c r="AD4" s="12"/>
    </row>
    <row r="5" spans="1:30" ht="13.5" thickBot="1">
      <c r="A5" s="13" t="s">
        <v>5</v>
      </c>
      <c r="B5" s="14" t="s">
        <v>15</v>
      </c>
      <c r="C5" s="22"/>
      <c r="D5" s="16">
        <f>VALUE(MID(_XLL.HEXINBIN(B5,8),1,1))</f>
        <v>0</v>
      </c>
      <c r="E5" s="16">
        <f>VALUE(MID(_XLL.HEXINBIN(B5,8),2,1))</f>
        <v>0</v>
      </c>
      <c r="F5" s="16">
        <f>VALUE(MID(_XLL.HEXINBIN(B5,8),3,1))</f>
        <v>0</v>
      </c>
      <c r="G5" s="16">
        <f>VALUE(MID(_XLL.HEXINBIN(B5,8),4,1))</f>
        <v>1</v>
      </c>
      <c r="H5" s="17">
        <f>VALUE(MID(_XLL.HEXINBIN(B5,8),5,1))</f>
        <v>1</v>
      </c>
      <c r="I5" s="16">
        <f>VALUE(MID(_XLL.HEXINBIN(B5,8),6,1))</f>
        <v>1</v>
      </c>
      <c r="J5" s="16">
        <f>VALUE(MID(_XLL.HEXINBIN(B5,8),7,1))</f>
        <v>0</v>
      </c>
      <c r="K5" s="16">
        <f>VALUE(MID(_XLL.HEXINBIN(B5,8),8,1))</f>
        <v>0</v>
      </c>
      <c r="L5" s="23"/>
      <c r="M5" s="24" t="s">
        <v>15</v>
      </c>
      <c r="N5" s="18"/>
      <c r="O5" s="54">
        <f>VALUE(MID(_XLL.HEXINBIN(M5,8),1,1))</f>
        <v>0</v>
      </c>
      <c r="P5" s="54">
        <f>VALUE(MID(_XLL.HEXINBIN(M5,8),2,1))</f>
        <v>0</v>
      </c>
      <c r="Q5" s="54">
        <f>VALUE(MID(_XLL.HEXINBIN(M5,8),3,1))</f>
        <v>0</v>
      </c>
      <c r="R5" s="54">
        <f>VALUE(MID(_XLL.HEXINBIN(M5,8),4,1))</f>
        <v>1</v>
      </c>
      <c r="S5" s="55">
        <f>VALUE(MID(_XLL.HEXINBIN(M5,8),5,1))</f>
        <v>1</v>
      </c>
      <c r="T5" s="54">
        <f>VALUE(MID(_XLL.HEXINBIN(M5,8),6,1))</f>
        <v>1</v>
      </c>
      <c r="U5" s="54">
        <f>VALUE(MID(_XLL.HEXINBIN(M5,8),7,1))</f>
        <v>0</v>
      </c>
      <c r="V5" s="54">
        <f>VALUE(MID(_XLL.HEXINBIN(M5,8),8,1))</f>
        <v>0</v>
      </c>
      <c r="W5" s="20"/>
      <c r="X5" s="21"/>
      <c r="Y5" s="25" t="s">
        <v>80</v>
      </c>
      <c r="Z5" s="21"/>
      <c r="AA5" s="21"/>
      <c r="AB5" s="21"/>
      <c r="AD5" s="12"/>
    </row>
    <row r="6" spans="1:25" ht="13.5" thickBot="1">
      <c r="A6" s="13" t="s">
        <v>7</v>
      </c>
      <c r="B6" s="14" t="s">
        <v>62</v>
      </c>
      <c r="C6" s="22"/>
      <c r="D6" s="16">
        <f>VALUE(MID(_XLL.HEXINBIN(B6,8),1,1))</f>
        <v>0</v>
      </c>
      <c r="E6" s="16">
        <f>VALUE(MID(_XLL.HEXINBIN(B6,8),2,1))</f>
        <v>0</v>
      </c>
      <c r="F6" s="16">
        <f>VALUE(MID(_XLL.HEXINBIN(B6,8),3,1))</f>
        <v>0</v>
      </c>
      <c r="G6" s="16">
        <f>VALUE(MID(_XLL.HEXINBIN(B6,8),4,1))</f>
        <v>0</v>
      </c>
      <c r="H6" s="17">
        <f>VALUE(MID(_XLL.HEXINBIN(B6,8),5,1))</f>
        <v>0</v>
      </c>
      <c r="I6" s="16">
        <f>VALUE(MID(_XLL.HEXINBIN(B6,8),6,1))</f>
        <v>1</v>
      </c>
      <c r="J6" s="16">
        <f>VALUE(MID(_XLL.HEXINBIN(B6,8),7,1))</f>
        <v>1</v>
      </c>
      <c r="K6" s="16">
        <f>VALUE(MID(_XLL.HEXINBIN(B6,8),8,1))</f>
        <v>1</v>
      </c>
      <c r="L6" s="18"/>
      <c r="M6" s="26" t="s">
        <v>19</v>
      </c>
      <c r="N6" s="18"/>
      <c r="O6" s="56">
        <f>VALUE(MID(_XLL.HEXINBIN(M6,8),1,1))</f>
        <v>0</v>
      </c>
      <c r="P6" s="56">
        <f>VALUE(MID(_XLL.HEXINBIN(M6,8),2,1))</f>
        <v>0</v>
      </c>
      <c r="Q6" s="56">
        <f>VALUE(MID(_XLL.HEXINBIN(M6,8),3,1))</f>
        <v>0</v>
      </c>
      <c r="R6" s="57">
        <f>VALUE(MID(_XLL.HEXINBIN(M6,8),4,1))</f>
        <v>1</v>
      </c>
      <c r="S6" s="58">
        <f>VALUE(MID(_XLL.HEXINBIN(M6,8),5,1))</f>
        <v>1</v>
      </c>
      <c r="T6" s="56">
        <f>VALUE(MID(_XLL.HEXINBIN(M6,8),6,1))</f>
        <v>1</v>
      </c>
      <c r="U6" s="56">
        <f>VALUE(MID(_XLL.HEXINBIN(M6,8),7,1))</f>
        <v>1</v>
      </c>
      <c r="V6" s="56">
        <f>VALUE(MID(_XLL.HEXINBIN(M6,8),8,1))</f>
        <v>1</v>
      </c>
      <c r="W6" s="20"/>
      <c r="Y6" s="7" t="s">
        <v>81</v>
      </c>
    </row>
    <row r="7" spans="1:23" ht="12.75">
      <c r="A7" s="13" t="s">
        <v>8</v>
      </c>
      <c r="B7" s="14" t="s">
        <v>6</v>
      </c>
      <c r="C7" s="22"/>
      <c r="D7" s="16">
        <f>VALUE(MID(_XLL.HEXINBIN(B7,8),1,1))</f>
        <v>0</v>
      </c>
      <c r="E7" s="16">
        <f>VALUE(MID(_XLL.HEXINBIN(B7,8),2,1))</f>
        <v>0</v>
      </c>
      <c r="F7" s="16">
        <f>VALUE(MID(_XLL.HEXINBIN(B7,8),3,1))</f>
        <v>0</v>
      </c>
      <c r="G7" s="16">
        <f>VALUE(MID(_XLL.HEXINBIN(B7,8),4,1))</f>
        <v>1</v>
      </c>
      <c r="H7" s="17">
        <f>VALUE(MID(_XLL.HEXINBIN(B7,8),5,1))</f>
        <v>1</v>
      </c>
      <c r="I7" s="16">
        <f>VALUE(MID(_XLL.HEXINBIN(B7,8),6,1))</f>
        <v>0</v>
      </c>
      <c r="J7" s="16">
        <f>VALUE(MID(_XLL.HEXINBIN(B7,8),7,1))</f>
        <v>0</v>
      </c>
      <c r="K7" s="16">
        <f>VALUE(MID(_XLL.HEXINBIN(B7,8),8,1))</f>
        <v>0</v>
      </c>
      <c r="L7" s="18"/>
      <c r="M7" s="27" t="s">
        <v>6</v>
      </c>
      <c r="N7" s="18"/>
      <c r="O7" s="54">
        <f>VALUE(MID(_XLL.HEXINBIN(M7,8),1,1))</f>
        <v>0</v>
      </c>
      <c r="P7" s="54">
        <f>VALUE(MID(_XLL.HEXINBIN(M7,8),2,1))</f>
        <v>0</v>
      </c>
      <c r="Q7" s="54">
        <f>VALUE(MID(_XLL.HEXINBIN(M7,8),3,1))</f>
        <v>0</v>
      </c>
      <c r="R7" s="54">
        <f>VALUE(MID(_XLL.HEXINBIN(M7,8),4,1))</f>
        <v>1</v>
      </c>
      <c r="S7" s="55">
        <f>VALUE(MID(_XLL.HEXINBIN(M7,8),5,1))</f>
        <v>1</v>
      </c>
      <c r="T7" s="54">
        <f>VALUE(MID(_XLL.HEXINBIN(M7,8),6,1))</f>
        <v>0</v>
      </c>
      <c r="U7" s="54">
        <f>VALUE(MID(_XLL.HEXINBIN(M7,8),7,1))</f>
        <v>0</v>
      </c>
      <c r="V7" s="54">
        <f>VALUE(MID(_XLL.HEXINBIN(M7,8),8,1))</f>
        <v>0</v>
      </c>
      <c r="W7" s="20"/>
    </row>
    <row r="8" spans="1:30" ht="12.75">
      <c r="A8" s="13" t="s">
        <v>6</v>
      </c>
      <c r="B8" s="14" t="s">
        <v>25</v>
      </c>
      <c r="C8" s="22"/>
      <c r="D8" s="16">
        <f>VALUE(MID(_XLL.HEXINBIN(B8,8),1,1))</f>
        <v>0</v>
      </c>
      <c r="E8" s="16">
        <f>VALUE(MID(_XLL.HEXINBIN(B8,8),2,1))</f>
        <v>0</v>
      </c>
      <c r="F8" s="16">
        <f>VALUE(MID(_XLL.HEXINBIN(B8,8),3,1))</f>
        <v>0</v>
      </c>
      <c r="G8" s="16">
        <f>VALUE(MID(_XLL.HEXINBIN(B8,8),4,1))</f>
        <v>0</v>
      </c>
      <c r="H8" s="17">
        <f>VALUE(MID(_XLL.HEXINBIN(B8,8),5,1))</f>
        <v>0</v>
      </c>
      <c r="I8" s="16">
        <f>VALUE(MID(_XLL.HEXINBIN(B8,8),6,1))</f>
        <v>0</v>
      </c>
      <c r="J8" s="16">
        <f>VALUE(MID(_XLL.HEXINBIN(B8,8),7,1))</f>
        <v>0</v>
      </c>
      <c r="K8" s="16">
        <f>VALUE(MID(_XLL.HEXINBIN(B8,8),8,1))</f>
        <v>1</v>
      </c>
      <c r="L8" s="18"/>
      <c r="M8" s="19" t="s">
        <v>25</v>
      </c>
      <c r="N8" s="18"/>
      <c r="O8" s="54">
        <f>VALUE(MID(_XLL.HEXINBIN(M8,8),1,1))</f>
        <v>0</v>
      </c>
      <c r="P8" s="54">
        <f>VALUE(MID(_XLL.HEXINBIN(M8,8),2,1))</f>
        <v>0</v>
      </c>
      <c r="Q8" s="54">
        <f>VALUE(MID(_XLL.HEXINBIN(M8,8),3,1))</f>
        <v>0</v>
      </c>
      <c r="R8" s="54">
        <f>VALUE(MID(_XLL.HEXINBIN(M8,8),4,1))</f>
        <v>0</v>
      </c>
      <c r="S8" s="55">
        <f>VALUE(MID(_XLL.HEXINBIN(M8,8),5,1))</f>
        <v>0</v>
      </c>
      <c r="T8" s="54">
        <f>VALUE(MID(_XLL.HEXINBIN(M8,8),6,1))</f>
        <v>0</v>
      </c>
      <c r="U8" s="54">
        <f>VALUE(MID(_XLL.HEXINBIN(M8,8),7,1))</f>
        <v>0</v>
      </c>
      <c r="V8" s="54">
        <f>VALUE(MID(_XLL.HEXINBIN(M8,8),8,1))</f>
        <v>1</v>
      </c>
      <c r="W8" s="20"/>
      <c r="X8" s="3" t="s">
        <v>59</v>
      </c>
      <c r="Y8" s="3" t="s">
        <v>41</v>
      </c>
      <c r="Z8" s="4">
        <v>24</v>
      </c>
      <c r="AA8" s="4" t="s">
        <v>43</v>
      </c>
      <c r="AB8" s="3"/>
      <c r="AD8" s="12"/>
    </row>
    <row r="9" spans="1:30" ht="13.5" thickBot="1">
      <c r="A9" s="13" t="s">
        <v>10</v>
      </c>
      <c r="B9" s="14" t="s">
        <v>0</v>
      </c>
      <c r="C9" s="22"/>
      <c r="D9" s="16">
        <f>VALUE(MID(_XLL.HEXINBIN(B9,8),1,1))</f>
        <v>0</v>
      </c>
      <c r="E9" s="16">
        <f>VALUE(MID(_XLL.HEXINBIN(B9,8),2,1))</f>
        <v>0</v>
      </c>
      <c r="F9" s="16">
        <f>VALUE(MID(_XLL.HEXINBIN(B9,8),3,1))</f>
        <v>0</v>
      </c>
      <c r="G9" s="16">
        <f>VALUE(MID(_XLL.HEXINBIN(B9,8),4,1))</f>
        <v>1</v>
      </c>
      <c r="H9" s="17">
        <f>VALUE(MID(_XLL.HEXINBIN(B9,8),5,1))</f>
        <v>0</v>
      </c>
      <c r="I9" s="16">
        <f>VALUE(MID(_XLL.HEXINBIN(B9,8),6,1))</f>
        <v>0</v>
      </c>
      <c r="J9" s="16">
        <f>VALUE(MID(_XLL.HEXINBIN(B9,8),7,1))</f>
        <v>0</v>
      </c>
      <c r="K9" s="16">
        <f>VALUE(MID(_XLL.HEXINBIN(B9,8),8,1))</f>
        <v>0</v>
      </c>
      <c r="L9" s="18"/>
      <c r="M9" s="24" t="s">
        <v>0</v>
      </c>
      <c r="N9" s="18"/>
      <c r="O9" s="54">
        <f>VALUE(MID(_XLL.HEXINBIN(M9,8),1,1))</f>
        <v>0</v>
      </c>
      <c r="P9" s="54">
        <f>VALUE(MID(_XLL.HEXINBIN(M9,8),2,1))</f>
        <v>0</v>
      </c>
      <c r="Q9" s="54">
        <f>VALUE(MID(_XLL.HEXINBIN(M9,8),3,1))</f>
        <v>0</v>
      </c>
      <c r="R9" s="54">
        <f>VALUE(MID(_XLL.HEXINBIN(M9,8),4,1))</f>
        <v>1</v>
      </c>
      <c r="S9" s="55">
        <f>VALUE(MID(_XLL.HEXINBIN(M9,8),5,1))</f>
        <v>0</v>
      </c>
      <c r="T9" s="54">
        <f>VALUE(MID(_XLL.HEXINBIN(M9,8),6,1))</f>
        <v>0</v>
      </c>
      <c r="U9" s="54">
        <f>VALUE(MID(_XLL.HEXINBIN(M9,8),7,1))</f>
        <v>0</v>
      </c>
      <c r="V9" s="54">
        <f>VALUE(MID(_XLL.HEXINBIN(M9,8),8,1))</f>
        <v>0</v>
      </c>
      <c r="W9" s="20"/>
      <c r="X9" s="21"/>
      <c r="Y9" s="3" t="s">
        <v>42</v>
      </c>
      <c r="Z9" s="4">
        <v>24</v>
      </c>
      <c r="AA9" s="4" t="s">
        <v>44</v>
      </c>
      <c r="AB9" s="3"/>
      <c r="AD9" s="22"/>
    </row>
    <row r="10" spans="1:31" ht="13.5" thickBot="1">
      <c r="A10" s="13" t="s">
        <v>12</v>
      </c>
      <c r="B10" s="14" t="s">
        <v>63</v>
      </c>
      <c r="C10" s="22"/>
      <c r="D10" s="16">
        <f>VALUE(MID(_XLL.HEXINBIN(B10,8),1,1))</f>
        <v>0</v>
      </c>
      <c r="E10" s="16">
        <f>VALUE(MID(_XLL.HEXINBIN(B10,8),2,1))</f>
        <v>0</v>
      </c>
      <c r="F10" s="16">
        <f>VALUE(MID(_XLL.HEXINBIN(B10,8),3,1))</f>
        <v>1</v>
      </c>
      <c r="G10" s="16">
        <f>VALUE(MID(_XLL.HEXINBIN(B10,8),4,1))</f>
        <v>1</v>
      </c>
      <c r="H10" s="17">
        <f>VALUE(MID(_XLL.HEXINBIN(B10,8),5,1))</f>
        <v>0</v>
      </c>
      <c r="I10" s="16">
        <f>VALUE(MID(_XLL.HEXINBIN(B10,8),6,1))</f>
        <v>1</v>
      </c>
      <c r="J10" s="16">
        <f>VALUE(MID(_XLL.HEXINBIN(B10,8),7,1))</f>
        <v>1</v>
      </c>
      <c r="K10" s="16">
        <f>VALUE(MID(_XLL.HEXINBIN(B10,8),8,1))</f>
        <v>1</v>
      </c>
      <c r="L10" s="18"/>
      <c r="M10" s="66" t="s">
        <v>63</v>
      </c>
      <c r="N10" s="18"/>
      <c r="O10" s="57">
        <v>1</v>
      </c>
      <c r="P10" s="56">
        <f>VALUE(MID(_XLL.HEXINBIN(M10,8),2,1))</f>
        <v>0</v>
      </c>
      <c r="Q10" s="56">
        <f>VALUE(MID(_XLL.HEXINBIN(M10,8),3,1))</f>
        <v>1</v>
      </c>
      <c r="R10" s="56">
        <f>VALUE(MID(_XLL.HEXINBIN(M10,8),4,1))</f>
        <v>1</v>
      </c>
      <c r="S10" s="59">
        <f>VALUE(MID(_XLL.HEXINBIN(M10,8),5,1))</f>
        <v>0</v>
      </c>
      <c r="T10" s="56">
        <f>VALUE(MID(_XLL.HEXINBIN(M10,8),6,1))</f>
        <v>1</v>
      </c>
      <c r="U10" s="56">
        <f>VALUE(MID(_XLL.HEXINBIN(M10,8),7,1))</f>
        <v>1</v>
      </c>
      <c r="V10" s="56">
        <f>VALUE(MID(_XLL.HEXINBIN(M10,8),8,1))</f>
        <v>1</v>
      </c>
      <c r="W10" s="20"/>
      <c r="X10" s="21"/>
      <c r="Y10" s="28" t="s">
        <v>82</v>
      </c>
      <c r="Z10" s="3"/>
      <c r="AA10" s="3"/>
      <c r="AB10" s="3"/>
      <c r="AE10" s="29" t="s">
        <v>45</v>
      </c>
    </row>
    <row r="11" spans="1:31" ht="13.5" thickBot="1">
      <c r="A11" s="13" t="s">
        <v>13</v>
      </c>
      <c r="B11" s="14" t="s">
        <v>9</v>
      </c>
      <c r="C11" s="22"/>
      <c r="D11" s="16">
        <f>VALUE(MID(_XLL.HEXINBIN(B11,8),1,1))</f>
        <v>0</v>
      </c>
      <c r="E11" s="16">
        <f>VALUE(MID(_XLL.HEXINBIN(B11,8),2,1))</f>
        <v>1</v>
      </c>
      <c r="F11" s="16">
        <f>VALUE(MID(_XLL.HEXINBIN(B11,8),3,1))</f>
        <v>0</v>
      </c>
      <c r="G11" s="16">
        <f>VALUE(MID(_XLL.HEXINBIN(B11,8),4,1))</f>
        <v>0</v>
      </c>
      <c r="H11" s="17">
        <f>VALUE(MID(_XLL.HEXINBIN(B11,8),5,1))</f>
        <v>0</v>
      </c>
      <c r="I11" s="16">
        <f>VALUE(MID(_XLL.HEXINBIN(B11,8),6,1))</f>
        <v>0</v>
      </c>
      <c r="J11" s="16">
        <f>VALUE(MID(_XLL.HEXINBIN(B11,8),7,1))</f>
        <v>0</v>
      </c>
      <c r="K11" s="16">
        <f>VALUE(MID(_XLL.HEXINBIN(B11,8),8,1))</f>
        <v>0</v>
      </c>
      <c r="L11" s="18"/>
      <c r="M11" s="26" t="s">
        <v>69</v>
      </c>
      <c r="N11" s="18"/>
      <c r="O11" s="56">
        <f>VALUE(MID(_XLL.HEXINBIN(M11,8),1,1))</f>
        <v>0</v>
      </c>
      <c r="P11" s="56">
        <f>VALUE(MID(_XLL.HEXINBIN(M11,8),2,1))</f>
        <v>1</v>
      </c>
      <c r="Q11" s="57">
        <f>VALUE(MID(_XLL.HEXINBIN(M11,8),3,1))</f>
        <v>1</v>
      </c>
      <c r="R11" s="56">
        <f>VALUE(MID(_XLL.HEXINBIN(M11,8),4,1))</f>
        <v>0</v>
      </c>
      <c r="S11" s="59">
        <f>VALUE(MID(_XLL.HEXINBIN(M11,8),5,1))</f>
        <v>0</v>
      </c>
      <c r="T11" s="56">
        <f>VALUE(MID(_XLL.HEXINBIN(M11,8),6,1))</f>
        <v>0</v>
      </c>
      <c r="U11" s="56">
        <f>VALUE(MID(_XLL.HEXINBIN(M11,8),7,1))</f>
        <v>0</v>
      </c>
      <c r="V11" s="56">
        <f>VALUE(MID(_XLL.HEXINBIN(M11,8),8,1))</f>
        <v>0</v>
      </c>
      <c r="W11" s="20"/>
      <c r="X11" s="21"/>
      <c r="Y11" s="28" t="s">
        <v>83</v>
      </c>
      <c r="Z11" s="3"/>
      <c r="AA11" s="3"/>
      <c r="AB11" s="3"/>
      <c r="AE11" s="30" t="s">
        <v>46</v>
      </c>
    </row>
    <row r="12" spans="1:31" ht="12.75">
      <c r="A12" s="13" t="s">
        <v>15</v>
      </c>
      <c r="B12" s="14" t="s">
        <v>11</v>
      </c>
      <c r="C12" s="22"/>
      <c r="D12" s="16">
        <f>VALUE(MID(_XLL.HEXINBIN(B12,8),1,1))</f>
        <v>1</v>
      </c>
      <c r="E12" s="16">
        <f>VALUE(MID(_XLL.HEXINBIN(B12,8),2,1))</f>
        <v>1</v>
      </c>
      <c r="F12" s="16">
        <f>VALUE(MID(_XLL.HEXINBIN(B12,8),3,1))</f>
        <v>1</v>
      </c>
      <c r="G12" s="16">
        <f>VALUE(MID(_XLL.HEXINBIN(B12,8),4,1))</f>
        <v>0</v>
      </c>
      <c r="H12" s="17">
        <f>VALUE(MID(_XLL.HEXINBIN(B12,8),5,1))</f>
        <v>1</v>
      </c>
      <c r="I12" s="16">
        <f>VALUE(MID(_XLL.HEXINBIN(B12,8),6,1))</f>
        <v>1</v>
      </c>
      <c r="J12" s="16">
        <f>VALUE(MID(_XLL.HEXINBIN(B12,8),7,1))</f>
        <v>0</v>
      </c>
      <c r="K12" s="16">
        <f>VALUE(MID(_XLL.HEXINBIN(B12,8),8,1))</f>
        <v>0</v>
      </c>
      <c r="L12" s="18"/>
      <c r="M12" s="27" t="s">
        <v>11</v>
      </c>
      <c r="N12" s="18"/>
      <c r="O12" s="54">
        <f>VALUE(MID(_XLL.HEXINBIN(M12,8),1,1))</f>
        <v>1</v>
      </c>
      <c r="P12" s="54">
        <f>VALUE(MID(_XLL.HEXINBIN(M12,8),2,1))</f>
        <v>1</v>
      </c>
      <c r="Q12" s="54">
        <f>VALUE(MID(_XLL.HEXINBIN(M12,8),3,1))</f>
        <v>1</v>
      </c>
      <c r="R12" s="54">
        <f>VALUE(MID(_XLL.HEXINBIN(M12,8),4,1))</f>
        <v>0</v>
      </c>
      <c r="S12" s="55">
        <f>VALUE(MID(_XLL.HEXINBIN(M12,8),5,1))</f>
        <v>1</v>
      </c>
      <c r="T12" s="54">
        <f>VALUE(MID(_XLL.HEXINBIN(M12,8),6,1))</f>
        <v>1</v>
      </c>
      <c r="U12" s="54">
        <f>VALUE(MID(_XLL.HEXINBIN(M12,8),7,1))</f>
        <v>0</v>
      </c>
      <c r="V12" s="54">
        <f>VALUE(MID(_XLL.HEXINBIN(M12,8),8,1))</f>
        <v>0</v>
      </c>
      <c r="W12" s="20"/>
      <c r="X12" s="21"/>
      <c r="Y12" s="28" t="s">
        <v>84</v>
      </c>
      <c r="Z12" s="3"/>
      <c r="AA12" s="3"/>
      <c r="AB12" s="3"/>
      <c r="AE12" s="30" t="s">
        <v>10</v>
      </c>
    </row>
    <row r="13" spans="1:31" ht="13.5" thickBot="1">
      <c r="A13" s="13" t="s">
        <v>17</v>
      </c>
      <c r="B13" s="14" t="s">
        <v>25</v>
      </c>
      <c r="C13" s="22"/>
      <c r="D13" s="16">
        <f>VALUE(MID(_XLL.HEXINBIN(B13,8),1,1))</f>
        <v>0</v>
      </c>
      <c r="E13" s="16">
        <f>VALUE(MID(_XLL.HEXINBIN(B13,8),2,1))</f>
        <v>0</v>
      </c>
      <c r="F13" s="16">
        <f>VALUE(MID(_XLL.HEXINBIN(B13,8),3,1))</f>
        <v>0</v>
      </c>
      <c r="G13" s="16">
        <f>VALUE(MID(_XLL.HEXINBIN(B13,8),4,1))</f>
        <v>0</v>
      </c>
      <c r="H13" s="17">
        <f>VALUE(MID(_XLL.HEXINBIN(B13,8),5,1))</f>
        <v>0</v>
      </c>
      <c r="I13" s="16">
        <f>VALUE(MID(_XLL.HEXINBIN(B13,8),6,1))</f>
        <v>0</v>
      </c>
      <c r="J13" s="16">
        <f>VALUE(MID(_XLL.HEXINBIN(B13,8),7,1))</f>
        <v>0</v>
      </c>
      <c r="K13" s="16">
        <f>VALUE(MID(_XLL.HEXINBIN(B13,8),8,1))</f>
        <v>1</v>
      </c>
      <c r="L13" s="18"/>
      <c r="M13" s="24" t="s">
        <v>25</v>
      </c>
      <c r="N13" s="18"/>
      <c r="O13" s="54">
        <f>VALUE(MID(_XLL.HEXINBIN(M13,8),1,1))</f>
        <v>0</v>
      </c>
      <c r="P13" s="54">
        <f>VALUE(MID(_XLL.HEXINBIN(M13,8),2,1))</f>
        <v>0</v>
      </c>
      <c r="Q13" s="54">
        <f>VALUE(MID(_XLL.HEXINBIN(M13,8),3,1))</f>
        <v>0</v>
      </c>
      <c r="R13" s="54">
        <f>VALUE(MID(_XLL.HEXINBIN(M13,8),4,1))</f>
        <v>0</v>
      </c>
      <c r="S13" s="55">
        <f>VALUE(MID(_XLL.HEXINBIN(M13,8),5,1))</f>
        <v>0</v>
      </c>
      <c r="T13" s="54">
        <f>VALUE(MID(_XLL.HEXINBIN(M13,8),6,1))</f>
        <v>0</v>
      </c>
      <c r="U13" s="54">
        <f>VALUE(MID(_XLL.HEXINBIN(M13,8),7,1))</f>
        <v>0</v>
      </c>
      <c r="V13" s="54">
        <f>VALUE(MID(_XLL.HEXINBIN(M13,8),8,1))</f>
        <v>1</v>
      </c>
      <c r="W13" s="20"/>
      <c r="X13" s="25"/>
      <c r="Y13" s="25" t="s">
        <v>60</v>
      </c>
      <c r="Z13" s="21"/>
      <c r="AA13" s="21"/>
      <c r="AB13" s="21"/>
      <c r="AE13" s="30" t="s">
        <v>47</v>
      </c>
    </row>
    <row r="14" spans="1:31" ht="13.5" thickBot="1">
      <c r="A14" s="13" t="s">
        <v>18</v>
      </c>
      <c r="B14" s="14" t="s">
        <v>24</v>
      </c>
      <c r="C14" s="22"/>
      <c r="D14" s="16">
        <f>VALUE(MID(_XLL.HEXINBIN(B14,8),1,1))</f>
        <v>0</v>
      </c>
      <c r="E14" s="16">
        <f>VALUE(MID(_XLL.HEXINBIN(B14,8),2,1))</f>
        <v>0</v>
      </c>
      <c r="F14" s="16">
        <f>VALUE(MID(_XLL.HEXINBIN(B14,8),3,1))</f>
        <v>1</v>
      </c>
      <c r="G14" s="16">
        <f>VALUE(MID(_XLL.HEXINBIN(B14,8),4,1))</f>
        <v>0</v>
      </c>
      <c r="H14" s="17">
        <f>VALUE(MID(_XLL.HEXINBIN(B14,8),5,1))</f>
        <v>0</v>
      </c>
      <c r="I14" s="16">
        <f>VALUE(MID(_XLL.HEXINBIN(B14,8),6,1))</f>
        <v>1</v>
      </c>
      <c r="J14" s="16">
        <f>VALUE(MID(_XLL.HEXINBIN(B14,8),7,1))</f>
        <v>0</v>
      </c>
      <c r="K14" s="16">
        <f>VALUE(MID(_XLL.HEXINBIN(B14,8),8,1))</f>
        <v>0</v>
      </c>
      <c r="L14" s="18"/>
      <c r="M14" s="26" t="s">
        <v>68</v>
      </c>
      <c r="N14" s="18"/>
      <c r="O14" s="57">
        <f>VALUE(MID(_XLL.HEXINBIN(M14,8),1,1))</f>
        <v>1</v>
      </c>
      <c r="P14" s="56">
        <f>VALUE(MID(_XLL.HEXINBIN(M14,8),2,1))</f>
        <v>0</v>
      </c>
      <c r="Q14" s="56">
        <f>VALUE(MID(_XLL.HEXINBIN(M14,8),3,1))</f>
        <v>1</v>
      </c>
      <c r="R14" s="56">
        <f>VALUE(MID(_XLL.HEXINBIN(M14,8),4,1))</f>
        <v>0</v>
      </c>
      <c r="S14" s="59">
        <f>VALUE(MID(_XLL.HEXINBIN(M14,8),5,1))</f>
        <v>0</v>
      </c>
      <c r="T14" s="56">
        <f>VALUE(MID(_XLL.HEXINBIN(M14,8),6,1))</f>
        <v>1</v>
      </c>
      <c r="U14" s="56">
        <f>VALUE(MID(_XLL.HEXINBIN(M14,8),7,1))</f>
        <v>0</v>
      </c>
      <c r="V14" s="57">
        <f>VALUE(MID(_XLL.HEXINBIN(M14,8),8,1))</f>
        <v>1</v>
      </c>
      <c r="W14" s="20"/>
      <c r="X14" s="21"/>
      <c r="Y14" s="28" t="s">
        <v>85</v>
      </c>
      <c r="Z14" s="21"/>
      <c r="AA14" s="21"/>
      <c r="AB14" s="21"/>
      <c r="AE14" s="22"/>
    </row>
    <row r="15" spans="1:31" ht="12.75">
      <c r="A15" s="13" t="s">
        <v>19</v>
      </c>
      <c r="B15" s="14" t="s">
        <v>64</v>
      </c>
      <c r="C15" s="22"/>
      <c r="D15" s="16">
        <f>VALUE(MID(_XLL.HEXINBIN(B15,8),1,1))</f>
        <v>1</v>
      </c>
      <c r="E15" s="16">
        <f>VALUE(MID(_XLL.HEXINBIN(B15,8),2,1))</f>
        <v>1</v>
      </c>
      <c r="F15" s="16">
        <f>VALUE(MID(_XLL.HEXINBIN(B15,8),3,1))</f>
        <v>0</v>
      </c>
      <c r="G15" s="16">
        <f>VALUE(MID(_XLL.HEXINBIN(B15,8),4,1))</f>
        <v>0</v>
      </c>
      <c r="H15" s="17">
        <f>VALUE(MID(_XLL.HEXINBIN(B15,8),5,1))</f>
        <v>0</v>
      </c>
      <c r="I15" s="16">
        <f>VALUE(MID(_XLL.HEXINBIN(B15,8),6,1))</f>
        <v>1</v>
      </c>
      <c r="J15" s="16">
        <f>VALUE(MID(_XLL.HEXINBIN(B15,8),7,1))</f>
        <v>1</v>
      </c>
      <c r="K15" s="16">
        <f>VALUE(MID(_XLL.HEXINBIN(B15,8),8,1))</f>
        <v>0</v>
      </c>
      <c r="L15" s="18"/>
      <c r="M15" s="27" t="s">
        <v>64</v>
      </c>
      <c r="N15" s="18"/>
      <c r="O15" s="54">
        <f>VALUE(MID(_XLL.HEXINBIN(M15,8),1,1))</f>
        <v>1</v>
      </c>
      <c r="P15" s="54">
        <f>VALUE(MID(_XLL.HEXINBIN(M15,8),2,1))</f>
        <v>1</v>
      </c>
      <c r="Q15" s="54">
        <f>VALUE(MID(_XLL.HEXINBIN(M15,8),3,1))</f>
        <v>0</v>
      </c>
      <c r="R15" s="54">
        <f>VALUE(MID(_XLL.HEXINBIN(M15,8),4,1))</f>
        <v>0</v>
      </c>
      <c r="S15" s="55">
        <f>VALUE(MID(_XLL.HEXINBIN(M15,8),5,1))</f>
        <v>0</v>
      </c>
      <c r="T15" s="54">
        <f>VALUE(MID(_XLL.HEXINBIN(M15,8),6,1))</f>
        <v>1</v>
      </c>
      <c r="U15" s="54">
        <f>VALUE(MID(_XLL.HEXINBIN(M15,8),7,1))</f>
        <v>1</v>
      </c>
      <c r="V15" s="54">
        <f>VALUE(MID(_XLL.HEXINBIN(M15,8),8,1))</f>
        <v>0</v>
      </c>
      <c r="W15" s="20"/>
      <c r="X15" s="21"/>
      <c r="Y15" s="3"/>
      <c r="Z15" s="21"/>
      <c r="AA15" s="21"/>
      <c r="AB15" s="21"/>
      <c r="AE15" s="30" t="s">
        <v>48</v>
      </c>
    </row>
    <row r="16" spans="1:31" ht="12.75">
      <c r="A16" s="13" t="s">
        <v>20</v>
      </c>
      <c r="B16" s="14" t="s">
        <v>14</v>
      </c>
      <c r="C16" s="22"/>
      <c r="D16" s="16">
        <f>VALUE(MID(_XLL.HEXINBIN(B16,8),1,1))</f>
        <v>0</v>
      </c>
      <c r="E16" s="16">
        <f>VALUE(MID(_XLL.HEXINBIN(B16,8),2,1))</f>
        <v>0</v>
      </c>
      <c r="F16" s="16">
        <f>VALUE(MID(_XLL.HEXINBIN(B16,8),3,1))</f>
        <v>0</v>
      </c>
      <c r="G16" s="16">
        <f>VALUE(MID(_XLL.HEXINBIN(B16,8),4,1))</f>
        <v>0</v>
      </c>
      <c r="H16" s="17">
        <f>VALUE(MID(_XLL.HEXINBIN(B16,8),5,1))</f>
        <v>1</v>
      </c>
      <c r="I16" s="16">
        <f>VALUE(MID(_XLL.HEXINBIN(B16,8),6,1))</f>
        <v>0</v>
      </c>
      <c r="J16" s="16">
        <f>VALUE(MID(_XLL.HEXINBIN(B16,8),7,1))</f>
        <v>0</v>
      </c>
      <c r="K16" s="16">
        <f>VALUE(MID(_XLL.HEXINBIN(B16,8),8,1))</f>
        <v>1</v>
      </c>
      <c r="L16" s="23"/>
      <c r="M16" s="19" t="s">
        <v>14</v>
      </c>
      <c r="N16" s="18"/>
      <c r="O16" s="54">
        <f>VALUE(MID(_XLL.HEXINBIN(M16,8),1,1))</f>
        <v>0</v>
      </c>
      <c r="P16" s="54">
        <f>VALUE(MID(_XLL.HEXINBIN(M16,8),2,1))</f>
        <v>0</v>
      </c>
      <c r="Q16" s="54">
        <f>VALUE(MID(_XLL.HEXINBIN(M16,8),3,1))</f>
        <v>0</v>
      </c>
      <c r="R16" s="54">
        <f>VALUE(MID(_XLL.HEXINBIN(M16,8),4,1))</f>
        <v>0</v>
      </c>
      <c r="S16" s="55">
        <f>VALUE(MID(_XLL.HEXINBIN(M16,8),5,1))</f>
        <v>1</v>
      </c>
      <c r="T16" s="54">
        <f>VALUE(MID(_XLL.HEXINBIN(M16,8),6,1))</f>
        <v>0</v>
      </c>
      <c r="U16" s="54">
        <f>VALUE(MID(_XLL.HEXINBIN(M16,8),7,1))</f>
        <v>0</v>
      </c>
      <c r="V16" s="54">
        <f>VALUE(MID(_XLL.HEXINBIN(M16,8),8,1))</f>
        <v>1</v>
      </c>
      <c r="W16" s="20"/>
      <c r="X16" s="21"/>
      <c r="Y16" s="28" t="s">
        <v>86</v>
      </c>
      <c r="Z16" s="21"/>
      <c r="AA16" s="21"/>
      <c r="AB16" s="21"/>
      <c r="AE16" s="30" t="s">
        <v>6</v>
      </c>
    </row>
    <row r="17" spans="1:30" ht="12.75">
      <c r="A17" s="13" t="s">
        <v>21</v>
      </c>
      <c r="B17" s="14" t="s">
        <v>65</v>
      </c>
      <c r="C17" s="22"/>
      <c r="D17" s="16">
        <f>VALUE(MID(_XLL.HEXINBIN(B17,8),1,1))</f>
        <v>0</v>
      </c>
      <c r="E17" s="16">
        <f>VALUE(MID(_XLL.HEXINBIN(B17,8),2,1))</f>
        <v>0</v>
      </c>
      <c r="F17" s="16">
        <f>VALUE(MID(_XLL.HEXINBIN(B17,8),3,1))</f>
        <v>0</v>
      </c>
      <c r="G17" s="16">
        <f>VALUE(MID(_XLL.HEXINBIN(B17,8),4,1))</f>
        <v>0</v>
      </c>
      <c r="H17" s="17">
        <f>VALUE(MID(_XLL.HEXINBIN(B17,8),5,1))</f>
        <v>1</v>
      </c>
      <c r="I17" s="16">
        <f>VALUE(MID(_XLL.HEXINBIN(B17,8),6,1))</f>
        <v>0</v>
      </c>
      <c r="J17" s="16">
        <f>VALUE(MID(_XLL.HEXINBIN(B17,8),7,1))</f>
        <v>0</v>
      </c>
      <c r="K17" s="16">
        <f>VALUE(MID(_XLL.HEXINBIN(B17,8),8,1))</f>
        <v>0</v>
      </c>
      <c r="L17" s="18"/>
      <c r="M17" s="19" t="s">
        <v>65</v>
      </c>
      <c r="N17" s="18"/>
      <c r="O17" s="54">
        <f>VALUE(MID(_XLL.HEXINBIN(M17,8),1,1))</f>
        <v>0</v>
      </c>
      <c r="P17" s="54">
        <f>VALUE(MID(_XLL.HEXINBIN(M17,8),2,1))</f>
        <v>0</v>
      </c>
      <c r="Q17" s="54">
        <f>VALUE(MID(_XLL.HEXINBIN(M17,8),3,1))</f>
        <v>0</v>
      </c>
      <c r="R17" s="54">
        <f>VALUE(MID(_XLL.HEXINBIN(M17,8),4,1))</f>
        <v>0</v>
      </c>
      <c r="S17" s="55">
        <f>VALUE(MID(_XLL.HEXINBIN(M17,8),5,1))</f>
        <v>1</v>
      </c>
      <c r="T17" s="54">
        <f>VALUE(MID(_XLL.HEXINBIN(M17,8),6,1))</f>
        <v>0</v>
      </c>
      <c r="U17" s="54">
        <f>VALUE(MID(_XLL.HEXINBIN(M17,8),7,1))</f>
        <v>0</v>
      </c>
      <c r="V17" s="54">
        <f>VALUE(MID(_XLL.HEXINBIN(M17,8),8,1))</f>
        <v>0</v>
      </c>
      <c r="W17" s="20" t="s">
        <v>30</v>
      </c>
      <c r="Y17" s="28" t="s">
        <v>87</v>
      </c>
      <c r="AD17" s="22"/>
    </row>
    <row r="18" spans="1:23" ht="13.5" thickBot="1">
      <c r="A18" s="13" t="s">
        <v>22</v>
      </c>
      <c r="B18" s="14" t="s">
        <v>66</v>
      </c>
      <c r="C18" s="22"/>
      <c r="D18" s="16">
        <f>VALUE(MID(_XLL.HEXINBIN(B18,8),1,1))</f>
        <v>0</v>
      </c>
      <c r="E18" s="16">
        <f>VALUE(MID(_XLL.HEXINBIN(B18,8),2,1))</f>
        <v>0</v>
      </c>
      <c r="F18" s="16">
        <f>VALUE(MID(_XLL.HEXINBIN(B18,8),3,1))</f>
        <v>0</v>
      </c>
      <c r="G18" s="16">
        <f>VALUE(MID(_XLL.HEXINBIN(B18,8),4,1))</f>
        <v>0</v>
      </c>
      <c r="H18" s="17">
        <f>VALUE(MID(_XLL.HEXINBIN(B18,8),5,1))</f>
        <v>0</v>
      </c>
      <c r="I18" s="16">
        <f>VALUE(MID(_XLL.HEXINBIN(B18,8),6,1))</f>
        <v>0</v>
      </c>
      <c r="J18" s="16">
        <f>VALUE(MID(_XLL.HEXINBIN(B18,8),7,1))</f>
        <v>1</v>
      </c>
      <c r="K18" s="16">
        <f>VALUE(MID(_XLL.HEXINBIN(B18,8),8,1))</f>
        <v>1</v>
      </c>
      <c r="L18" s="18"/>
      <c r="M18" s="24" t="s">
        <v>66</v>
      </c>
      <c r="N18" s="18"/>
      <c r="O18" s="54">
        <f>VALUE(MID(_XLL.HEXINBIN(M18,8),1,1))</f>
        <v>0</v>
      </c>
      <c r="P18" s="54">
        <f>VALUE(MID(_XLL.HEXINBIN(M18,8),2,1))</f>
        <v>0</v>
      </c>
      <c r="Q18" s="54">
        <f>VALUE(MID(_XLL.HEXINBIN(M18,8),3,1))</f>
        <v>0</v>
      </c>
      <c r="R18" s="54">
        <f>VALUE(MID(_XLL.HEXINBIN(M18,8),4,1))</f>
        <v>0</v>
      </c>
      <c r="S18" s="55">
        <f>VALUE(MID(_XLL.HEXINBIN(M18,8),5,1))</f>
        <v>0</v>
      </c>
      <c r="T18" s="54">
        <f>VALUE(MID(_XLL.HEXINBIN(M18,8),6,1))</f>
        <v>0</v>
      </c>
      <c r="U18" s="54">
        <f>VALUE(MID(_XLL.HEXINBIN(M18,8),7,1))</f>
        <v>1</v>
      </c>
      <c r="V18" s="54">
        <f>VALUE(MID(_XLL.HEXINBIN(M18,8),8,1))</f>
        <v>1</v>
      </c>
      <c r="W18" s="20"/>
    </row>
    <row r="19" spans="1:30" ht="13.5" thickBot="1">
      <c r="A19" s="13" t="s">
        <v>23</v>
      </c>
      <c r="B19" s="14" t="s">
        <v>61</v>
      </c>
      <c r="C19" s="22"/>
      <c r="D19" s="16">
        <f>VALUE(MID(_XLL.HEXINBIN(B19,8),1,1))</f>
        <v>1</v>
      </c>
      <c r="E19" s="16">
        <f>VALUE(MID(_XLL.HEXINBIN(B19,8),2,1))</f>
        <v>0</v>
      </c>
      <c r="F19" s="16">
        <f>VALUE(MID(_XLL.HEXINBIN(B19,8),3,1))</f>
        <v>1</v>
      </c>
      <c r="G19" s="16">
        <f>VALUE(MID(_XLL.HEXINBIN(B19,8),4,1))</f>
        <v>0</v>
      </c>
      <c r="H19" s="17">
        <f>VALUE(MID(_XLL.HEXINBIN(B19,8),5,1))</f>
        <v>1</v>
      </c>
      <c r="I19" s="16">
        <f>VALUE(MID(_XLL.HEXINBIN(B19,8),6,1))</f>
        <v>0</v>
      </c>
      <c r="J19" s="16">
        <f>VALUE(MID(_XLL.HEXINBIN(B19,8),7,1))</f>
        <v>0</v>
      </c>
      <c r="K19" s="16">
        <f>VALUE(MID(_XLL.HEXINBIN(B19,8),8,1))</f>
        <v>1</v>
      </c>
      <c r="L19" s="18"/>
      <c r="M19" s="26" t="s">
        <v>70</v>
      </c>
      <c r="N19" s="18"/>
      <c r="O19" s="56">
        <f>VALUE(MID(_XLL.HEXINBIN(M19,8),1,1))</f>
        <v>1</v>
      </c>
      <c r="P19" s="56">
        <f>VALUE(MID(_XLL.HEXINBIN(M19,8),2,1))</f>
        <v>0</v>
      </c>
      <c r="Q19" s="56">
        <f>VALUE(MID(_XLL.HEXINBIN(M19,8),3,1))</f>
        <v>1</v>
      </c>
      <c r="R19" s="56">
        <f>VALUE(MID(_XLL.HEXINBIN(M19,8),4,1))</f>
        <v>0</v>
      </c>
      <c r="S19" s="59">
        <f>VALUE(MID(_XLL.HEXINBIN(M19,8),5,1))</f>
        <v>1</v>
      </c>
      <c r="T19" s="57">
        <f>VALUE(MID(_XLL.HEXINBIN(M19,8),6,1))</f>
        <v>1</v>
      </c>
      <c r="U19" s="57">
        <f>VALUE(MID(_XLL.HEXINBIN(M19,8),7,1))</f>
        <v>1</v>
      </c>
      <c r="V19" s="56">
        <f>VALUE(MID(_XLL.HEXINBIN(M19,8),8,1))</f>
        <v>1</v>
      </c>
      <c r="W19" s="20"/>
      <c r="AD19" s="12"/>
    </row>
    <row r="20" spans="1:30" ht="12.75">
      <c r="A20" s="13" t="s">
        <v>24</v>
      </c>
      <c r="B20" s="14" t="s">
        <v>1</v>
      </c>
      <c r="C20" s="22"/>
      <c r="D20" s="16">
        <f>VALUE(MID(_XLL.HEXINBIN(B20,8),1,1))</f>
        <v>0</v>
      </c>
      <c r="E20" s="16">
        <f>VALUE(MID(_XLL.HEXINBIN(B20,8),2,1))</f>
        <v>0</v>
      </c>
      <c r="F20" s="16">
        <f>VALUE(MID(_XLL.HEXINBIN(B20,8),3,1))</f>
        <v>0</v>
      </c>
      <c r="G20" s="16">
        <f>VALUE(MID(_XLL.HEXINBIN(B20,8),4,1))</f>
        <v>0</v>
      </c>
      <c r="H20" s="17">
        <f>VALUE(MID(_XLL.HEXINBIN(B20,8),5,1))</f>
        <v>0</v>
      </c>
      <c r="I20" s="16">
        <f>VALUE(MID(_XLL.HEXINBIN(B20,8),6,1))</f>
        <v>0</v>
      </c>
      <c r="J20" s="16">
        <f>VALUE(MID(_XLL.HEXINBIN(B20,8),7,1))</f>
        <v>0</v>
      </c>
      <c r="K20" s="16">
        <f>VALUE(MID(_XLL.HEXINBIN(B20,8),8,1))</f>
        <v>0</v>
      </c>
      <c r="L20" s="18"/>
      <c r="M20" s="27" t="s">
        <v>1</v>
      </c>
      <c r="N20" s="18"/>
      <c r="O20" s="54">
        <f>VALUE(MID(_XLL.HEXINBIN(M20,8),1,1))</f>
        <v>0</v>
      </c>
      <c r="P20" s="54">
        <f>VALUE(MID(_XLL.HEXINBIN(M20,8),2,1))</f>
        <v>0</v>
      </c>
      <c r="Q20" s="54">
        <f>VALUE(MID(_XLL.HEXINBIN(M20,8),3,1))</f>
        <v>0</v>
      </c>
      <c r="R20" s="54">
        <f>VALUE(MID(_XLL.HEXINBIN(M20,8),4,1))</f>
        <v>0</v>
      </c>
      <c r="S20" s="55">
        <f>VALUE(MID(_XLL.HEXINBIN(M20,8),5,1))</f>
        <v>0</v>
      </c>
      <c r="T20" s="54">
        <f>VALUE(MID(_XLL.HEXINBIN(M20,8),6,1))</f>
        <v>0</v>
      </c>
      <c r="U20" s="54">
        <f>VALUE(MID(_XLL.HEXINBIN(M20,8),7,1))</f>
        <v>0</v>
      </c>
      <c r="V20" s="54">
        <f>VALUE(MID(_XLL.HEXINBIN(M20,8),8,1))</f>
        <v>0</v>
      </c>
      <c r="W20" s="20"/>
      <c r="AD20" s="12"/>
    </row>
    <row r="21" spans="1:30" ht="12.75">
      <c r="A21" s="13" t="s">
        <v>26</v>
      </c>
      <c r="B21" s="14" t="s">
        <v>2</v>
      </c>
      <c r="C21" s="22"/>
      <c r="D21" s="16">
        <f>VALUE(MID(_XLL.HEXINBIN(B21,8),1,1))</f>
        <v>0</v>
      </c>
      <c r="E21" s="16">
        <f>VALUE(MID(_XLL.HEXINBIN(B21,8),2,1))</f>
        <v>0</v>
      </c>
      <c r="F21" s="16">
        <f>VALUE(MID(_XLL.HEXINBIN(B21,8),3,1))</f>
        <v>0</v>
      </c>
      <c r="G21" s="16">
        <f>VALUE(MID(_XLL.HEXINBIN(B21,8),4,1))</f>
        <v>1</v>
      </c>
      <c r="H21" s="17">
        <f>VALUE(MID(_XLL.HEXINBIN(B21,8),5,1))</f>
        <v>0</v>
      </c>
      <c r="I21" s="16">
        <f>VALUE(MID(_XLL.HEXINBIN(B21,8),6,1))</f>
        <v>0</v>
      </c>
      <c r="J21" s="16">
        <f>VALUE(MID(_XLL.HEXINBIN(B21,8),7,1))</f>
        <v>1</v>
      </c>
      <c r="K21" s="16">
        <f>VALUE(MID(_XLL.HEXINBIN(B21,8),8,1))</f>
        <v>1</v>
      </c>
      <c r="L21" s="18"/>
      <c r="M21" s="19" t="s">
        <v>2</v>
      </c>
      <c r="N21" s="18"/>
      <c r="O21" s="54">
        <f>VALUE(MID(_XLL.HEXINBIN(M21,8),1,1))</f>
        <v>0</v>
      </c>
      <c r="P21" s="54">
        <f>VALUE(MID(_XLL.HEXINBIN(M21,8),2,1))</f>
        <v>0</v>
      </c>
      <c r="Q21" s="54">
        <f>VALUE(MID(_XLL.HEXINBIN(M21,8),3,1))</f>
        <v>0</v>
      </c>
      <c r="R21" s="54">
        <f>VALUE(MID(_XLL.HEXINBIN(M21,8),4,1))</f>
        <v>1</v>
      </c>
      <c r="S21" s="55">
        <f>VALUE(MID(_XLL.HEXINBIN(M21,8),5,1))</f>
        <v>0</v>
      </c>
      <c r="T21" s="54">
        <f>VALUE(MID(_XLL.HEXINBIN(M21,8),6,1))</f>
        <v>0</v>
      </c>
      <c r="U21" s="54">
        <f>VALUE(MID(_XLL.HEXINBIN(M21,8),7,1))</f>
        <v>1</v>
      </c>
      <c r="V21" s="54">
        <f>VALUE(MID(_XLL.HEXINBIN(M21,8),8,1))</f>
        <v>1</v>
      </c>
      <c r="W21" s="20"/>
      <c r="AD21" s="12"/>
    </row>
    <row r="22" spans="1:23" ht="12.75">
      <c r="A22" s="13" t="s">
        <v>27</v>
      </c>
      <c r="B22" s="14" t="s">
        <v>49</v>
      </c>
      <c r="C22" s="22"/>
      <c r="D22" s="16">
        <f>VALUE(MID(_XLL.HEXINBIN(B22,8),1,1))</f>
        <v>1</v>
      </c>
      <c r="E22" s="16">
        <f>VALUE(MID(_XLL.HEXINBIN(B22,8),2,1))</f>
        <v>0</v>
      </c>
      <c r="F22" s="16">
        <f>VALUE(MID(_XLL.HEXINBIN(B22,8),3,1))</f>
        <v>0</v>
      </c>
      <c r="G22" s="16">
        <f>VALUE(MID(_XLL.HEXINBIN(B22,8),4,1))</f>
        <v>0</v>
      </c>
      <c r="H22" s="17">
        <f>VALUE(MID(_XLL.HEXINBIN(B22,8),5,1))</f>
        <v>0</v>
      </c>
      <c r="I22" s="16">
        <f>VALUE(MID(_XLL.HEXINBIN(B22,8),6,1))</f>
        <v>0</v>
      </c>
      <c r="J22" s="16">
        <f>VALUE(MID(_XLL.HEXINBIN(B22,8),7,1))</f>
        <v>1</v>
      </c>
      <c r="K22" s="16">
        <f>VALUE(MID(_XLL.HEXINBIN(B22,8),8,1))</f>
        <v>1</v>
      </c>
      <c r="L22" s="18"/>
      <c r="M22" s="19" t="s">
        <v>49</v>
      </c>
      <c r="N22" s="18"/>
      <c r="O22" s="54">
        <f>VALUE(MID(_XLL.HEXINBIN(M22,8),1,1))</f>
        <v>1</v>
      </c>
      <c r="P22" s="54">
        <f>VALUE(MID(_XLL.HEXINBIN(M22,8),2,1))</f>
        <v>0</v>
      </c>
      <c r="Q22" s="54">
        <f>VALUE(MID(_XLL.HEXINBIN(M22,8),3,1))</f>
        <v>0</v>
      </c>
      <c r="R22" s="54">
        <f>VALUE(MID(_XLL.HEXINBIN(M22,8),4,1))</f>
        <v>0</v>
      </c>
      <c r="S22" s="55">
        <f>VALUE(MID(_XLL.HEXINBIN(M22,8),5,1))</f>
        <v>0</v>
      </c>
      <c r="T22" s="54">
        <f>VALUE(MID(_XLL.HEXINBIN(M22,8),6,1))</f>
        <v>0</v>
      </c>
      <c r="U22" s="54">
        <f>VALUE(MID(_XLL.HEXINBIN(M22,8),7,1))</f>
        <v>1</v>
      </c>
      <c r="V22" s="54">
        <f>VALUE(MID(_XLL.HEXINBIN(M22,8),8,1))</f>
        <v>1</v>
      </c>
      <c r="W22" s="20"/>
    </row>
    <row r="23" spans="1:23" ht="12.75">
      <c r="A23" s="13" t="s">
        <v>28</v>
      </c>
      <c r="B23" s="14" t="s">
        <v>67</v>
      </c>
      <c r="C23" s="22"/>
      <c r="D23" s="16">
        <f>VALUE(MID(_XLL.HEXINBIN(B23,8),1,1))</f>
        <v>0</v>
      </c>
      <c r="E23" s="16">
        <f>VALUE(MID(_XLL.HEXINBIN(B23,8),2,1))</f>
        <v>1</v>
      </c>
      <c r="F23" s="16">
        <f>VALUE(MID(_XLL.HEXINBIN(B23,8),3,1))</f>
        <v>0</v>
      </c>
      <c r="G23" s="16">
        <f>VALUE(MID(_XLL.HEXINBIN(B23,8),4,1))</f>
        <v>0</v>
      </c>
      <c r="H23" s="17">
        <f>VALUE(MID(_XLL.HEXINBIN(B23,8),5,1))</f>
        <v>1</v>
      </c>
      <c r="I23" s="16">
        <f>VALUE(MID(_XLL.HEXINBIN(B23,8),6,1))</f>
        <v>1</v>
      </c>
      <c r="J23" s="16">
        <f>VALUE(MID(_XLL.HEXINBIN(B23,8),7,1))</f>
        <v>1</v>
      </c>
      <c r="K23" s="16">
        <f>VALUE(MID(_XLL.HEXINBIN(B23,8),8,1))</f>
        <v>1</v>
      </c>
      <c r="L23" s="23"/>
      <c r="M23" s="19" t="s">
        <v>67</v>
      </c>
      <c r="N23" s="18"/>
      <c r="O23" s="54">
        <f>VALUE(MID(_XLL.HEXINBIN(M23,8),1,1))</f>
        <v>0</v>
      </c>
      <c r="P23" s="54">
        <f>VALUE(MID(_XLL.HEXINBIN(M23,8),2,1))</f>
        <v>1</v>
      </c>
      <c r="Q23" s="54">
        <f>VALUE(MID(_XLL.HEXINBIN(M23,8),3,1))</f>
        <v>0</v>
      </c>
      <c r="R23" s="54">
        <f>VALUE(MID(_XLL.HEXINBIN(M23,8),4,1))</f>
        <v>0</v>
      </c>
      <c r="S23" s="55">
        <f>VALUE(MID(_XLL.HEXINBIN(M23,8),5,1))</f>
        <v>1</v>
      </c>
      <c r="T23" s="54">
        <f>VALUE(MID(_XLL.HEXINBIN(M23,8),6,1))</f>
        <v>1</v>
      </c>
      <c r="U23" s="54">
        <f>VALUE(MID(_XLL.HEXINBIN(M23,8),7,1))</f>
        <v>1</v>
      </c>
      <c r="V23" s="54">
        <f>VALUE(MID(_XLL.HEXINBIN(M23,8),8,1))</f>
        <v>1</v>
      </c>
      <c r="W23" s="20"/>
    </row>
    <row r="24" spans="1:23" ht="13.5" thickBot="1">
      <c r="A24" s="13" t="s">
        <v>16</v>
      </c>
      <c r="B24" s="14" t="s">
        <v>8</v>
      </c>
      <c r="C24" s="22"/>
      <c r="D24" s="16">
        <f>VALUE(MID(_XLL.HEXINBIN(B24,8),1,1))</f>
        <v>0</v>
      </c>
      <c r="E24" s="16">
        <f>VALUE(MID(_XLL.HEXINBIN(B24,8),2,1))</f>
        <v>0</v>
      </c>
      <c r="F24" s="16">
        <f>VALUE(MID(_XLL.HEXINBIN(B24,8),3,1))</f>
        <v>0</v>
      </c>
      <c r="G24" s="16">
        <f>VALUE(MID(_XLL.HEXINBIN(B24,8),4,1))</f>
        <v>1</v>
      </c>
      <c r="H24" s="17">
        <f>VALUE(MID(_XLL.HEXINBIN(B24,8),5,1))</f>
        <v>0</v>
      </c>
      <c r="I24" s="16">
        <f>VALUE(MID(_XLL.HEXINBIN(B24,8),6,1))</f>
        <v>1</v>
      </c>
      <c r="J24" s="16">
        <f>VALUE(MID(_XLL.HEXINBIN(B24,8),7,1))</f>
        <v>1</v>
      </c>
      <c r="K24" s="16">
        <f>VALUE(MID(_XLL.HEXINBIN(B24,8),8,1))</f>
        <v>1</v>
      </c>
      <c r="L24" s="23"/>
      <c r="M24" s="24" t="s">
        <v>8</v>
      </c>
      <c r="N24" s="18"/>
      <c r="O24" s="54">
        <f>VALUE(MID(_XLL.HEXINBIN(M24,8),1,1))</f>
        <v>0</v>
      </c>
      <c r="P24" s="54">
        <f>VALUE(MID(_XLL.HEXINBIN(M24,8),2,1))</f>
        <v>0</v>
      </c>
      <c r="Q24" s="54">
        <f>VALUE(MID(_XLL.HEXINBIN(M24,8),3,1))</f>
        <v>0</v>
      </c>
      <c r="R24" s="54">
        <f>VALUE(MID(_XLL.HEXINBIN(M24,8),4,1))</f>
        <v>1</v>
      </c>
      <c r="S24" s="55">
        <f>VALUE(MID(_XLL.HEXINBIN(M24,8),5,1))</f>
        <v>0</v>
      </c>
      <c r="T24" s="54">
        <f>VALUE(MID(_XLL.HEXINBIN(M24,8),6,1))</f>
        <v>1</v>
      </c>
      <c r="U24" s="54">
        <f>VALUE(MID(_XLL.HEXINBIN(M24,8),7,1))</f>
        <v>1</v>
      </c>
      <c r="V24" s="54">
        <f>VALUE(MID(_XLL.HEXINBIN(M24,8),8,1))</f>
        <v>1</v>
      </c>
      <c r="W24" s="20"/>
    </row>
    <row r="25" spans="1:25" ht="13.5" thickBot="1">
      <c r="A25" s="13" t="s">
        <v>29</v>
      </c>
      <c r="B25" s="14" t="s">
        <v>1</v>
      </c>
      <c r="C25" s="31"/>
      <c r="D25" s="16">
        <f>VALUE(MID(_XLL.HEXINBIN(B25,8),1,1))</f>
        <v>0</v>
      </c>
      <c r="E25" s="16">
        <f>VALUE(MID(_XLL.HEXINBIN(B25,8),2,1))</f>
        <v>0</v>
      </c>
      <c r="F25" s="16">
        <f>VALUE(MID(_XLL.HEXINBIN(B25,8),3,1))</f>
        <v>0</v>
      </c>
      <c r="G25" s="16">
        <f>VALUE(MID(_XLL.HEXINBIN(B25,8),4,1))</f>
        <v>0</v>
      </c>
      <c r="H25" s="17">
        <f>VALUE(MID(_XLL.HEXINBIN(B25,8),5,1))</f>
        <v>0</v>
      </c>
      <c r="I25" s="16">
        <f>VALUE(MID(_XLL.HEXINBIN(B25,8),6,1))</f>
        <v>0</v>
      </c>
      <c r="J25" s="16">
        <f>VALUE(MID(_XLL.HEXINBIN(B25,8),7,1))</f>
        <v>0</v>
      </c>
      <c r="K25" s="16">
        <f>VALUE(MID(_XLL.HEXINBIN(B25,8),8,1))</f>
        <v>0</v>
      </c>
      <c r="L25" s="32"/>
      <c r="M25" s="67" t="s">
        <v>105</v>
      </c>
      <c r="N25" s="32"/>
      <c r="O25" s="56">
        <f>VALUE(MID(_XLL.HEXINBIN(M25,8),1,1))</f>
        <v>0</v>
      </c>
      <c r="P25" s="56">
        <f>VALUE(MID(_XLL.HEXINBIN(M25,8),2,1))</f>
        <v>0</v>
      </c>
      <c r="Q25" s="56">
        <f>VALUE(MID(_XLL.HEXINBIN(M25,8),3,1))</f>
        <v>1</v>
      </c>
      <c r="R25" s="56">
        <f>VALUE(MID(_XLL.HEXINBIN(M25,8),4,1))</f>
        <v>1</v>
      </c>
      <c r="S25" s="59">
        <f>VALUE(MID(_XLL.HEXINBIN(M25,8),5,1))</f>
        <v>1</v>
      </c>
      <c r="T25" s="56">
        <f>VALUE(MID(_XLL.HEXINBIN(M25,8),6,1))</f>
        <v>0</v>
      </c>
      <c r="U25" s="56">
        <f>VALUE(MID(_XLL.HEXINBIN(M25,8),7,1))</f>
        <v>1</v>
      </c>
      <c r="V25" s="56">
        <f>VALUE(MID(_XLL.HEXINBIN(M25,8),8,1))</f>
        <v>1</v>
      </c>
      <c r="W25" s="20"/>
      <c r="Y25" s="34" t="s">
        <v>71</v>
      </c>
    </row>
    <row r="26" spans="1:28" ht="12.75">
      <c r="A26" s="51" t="s">
        <v>89</v>
      </c>
      <c r="B26" s="14" t="s">
        <v>1</v>
      </c>
      <c r="C26" s="22"/>
      <c r="D26" s="16">
        <f>VALUE(MID(_XLL.HEXINBIN(B26,8),1,1))</f>
        <v>0</v>
      </c>
      <c r="E26" s="16">
        <f>VALUE(MID(_XLL.HEXINBIN(B26,8),2,1))</f>
        <v>0</v>
      </c>
      <c r="F26" s="16">
        <f>VALUE(MID(_XLL.HEXINBIN(B26,8),3,1))</f>
        <v>0</v>
      </c>
      <c r="G26" s="16">
        <f>VALUE(MID(_XLL.HEXINBIN(B26,8),4,1))</f>
        <v>0</v>
      </c>
      <c r="H26" s="17">
        <f>VALUE(MID(_XLL.HEXINBIN(B26,8),5,1))</f>
        <v>0</v>
      </c>
      <c r="I26" s="16">
        <f>VALUE(MID(_XLL.HEXINBIN(B26,8),6,1))</f>
        <v>0</v>
      </c>
      <c r="J26" s="16">
        <f>VALUE(MID(_XLL.HEXINBIN(B26,8),7,1))</f>
        <v>0</v>
      </c>
      <c r="K26" s="16">
        <f>VALUE(MID(_XLL.HEXINBIN(B26,8),8,1))</f>
        <v>0</v>
      </c>
      <c r="L26" s="23"/>
      <c r="M26" s="27" t="s">
        <v>1</v>
      </c>
      <c r="N26" s="18"/>
      <c r="O26" s="54">
        <f>VALUE(MID(_XLL.HEXINBIN(M26,8),1,1))</f>
        <v>0</v>
      </c>
      <c r="P26" s="54">
        <f>VALUE(MID(_XLL.HEXINBIN(M26,8),2,1))</f>
        <v>0</v>
      </c>
      <c r="Q26" s="54">
        <f>VALUE(MID(_XLL.HEXINBIN(M26,8),3,1))</f>
        <v>0</v>
      </c>
      <c r="R26" s="54">
        <f>VALUE(MID(_XLL.HEXINBIN(M26,8),4,1))</f>
        <v>0</v>
      </c>
      <c r="S26" s="55">
        <f>VALUE(MID(_XLL.HEXINBIN(M26,8),5,1))</f>
        <v>0</v>
      </c>
      <c r="T26" s="54">
        <f>VALUE(MID(_XLL.HEXINBIN(M26,8),6,1))</f>
        <v>0</v>
      </c>
      <c r="U26" s="54">
        <f>VALUE(MID(_XLL.HEXINBIN(M26,8),7,1))</f>
        <v>0</v>
      </c>
      <c r="V26" s="54">
        <f>VALUE(MID(_XLL.HEXINBIN(M26,8),8,1))</f>
        <v>0</v>
      </c>
      <c r="W26" s="20"/>
      <c r="Y26" s="33"/>
      <c r="AB26" s="34"/>
    </row>
    <row r="27" spans="1:28" ht="13.5" thickBot="1">
      <c r="A27" s="51" t="s">
        <v>90</v>
      </c>
      <c r="B27" s="14" t="s">
        <v>1</v>
      </c>
      <c r="C27" s="22"/>
      <c r="D27" s="16">
        <f>VALUE(MID(_XLL.HEXINBIN(B27,8),1,1))</f>
        <v>0</v>
      </c>
      <c r="E27" s="16">
        <f>VALUE(MID(_XLL.HEXINBIN(B27,8),2,1))</f>
        <v>0</v>
      </c>
      <c r="F27" s="16">
        <f>VALUE(MID(_XLL.HEXINBIN(B27,8),3,1))</f>
        <v>0</v>
      </c>
      <c r="G27" s="16">
        <f>VALUE(MID(_XLL.HEXINBIN(B27,8),4,1))</f>
        <v>0</v>
      </c>
      <c r="H27" s="17">
        <f>VALUE(MID(_XLL.HEXINBIN(B27,8),5,1))</f>
        <v>0</v>
      </c>
      <c r="I27" s="16">
        <f>VALUE(MID(_XLL.HEXINBIN(B27,8),6,1))</f>
        <v>0</v>
      </c>
      <c r="J27" s="16">
        <f>VALUE(MID(_XLL.HEXINBIN(B27,8),7,1))</f>
        <v>0</v>
      </c>
      <c r="K27" s="16">
        <f>VALUE(MID(_XLL.HEXINBIN(B27,8),8,1))</f>
        <v>0</v>
      </c>
      <c r="L27" s="23"/>
      <c r="M27" s="24" t="s">
        <v>1</v>
      </c>
      <c r="N27" s="18"/>
      <c r="O27" s="54">
        <f>VALUE(MID(_XLL.HEXINBIN(M27,8),1,1))</f>
        <v>0</v>
      </c>
      <c r="P27" s="54">
        <f>VALUE(MID(_XLL.HEXINBIN(M27,8),2,1))</f>
        <v>0</v>
      </c>
      <c r="Q27" s="54">
        <f>VALUE(MID(_XLL.HEXINBIN(M27,8),3,1))</f>
        <v>0</v>
      </c>
      <c r="R27" s="54">
        <f>VALUE(MID(_XLL.HEXINBIN(M27,8),4,1))</f>
        <v>0</v>
      </c>
      <c r="S27" s="55">
        <f>VALUE(MID(_XLL.HEXINBIN(M27,8),5,1))</f>
        <v>0</v>
      </c>
      <c r="T27" s="54">
        <f>VALUE(MID(_XLL.HEXINBIN(M27,8),6,1))</f>
        <v>0</v>
      </c>
      <c r="U27" s="54">
        <f>VALUE(MID(_XLL.HEXINBIN(M27,8),7,1))</f>
        <v>0</v>
      </c>
      <c r="V27" s="54">
        <f>VALUE(MID(_XLL.HEXINBIN(M27,8),8,1))</f>
        <v>0</v>
      </c>
      <c r="W27" s="20"/>
      <c r="Y27" s="33"/>
      <c r="AB27" s="34"/>
    </row>
    <row r="28" spans="1:28" ht="13.5" thickBot="1">
      <c r="A28" s="51" t="s">
        <v>91</v>
      </c>
      <c r="B28" s="14" t="s">
        <v>22</v>
      </c>
      <c r="C28" s="22"/>
      <c r="D28" s="16">
        <f>VALUE(MID(_XLL.HEXINBIN(B28,8),1,1))</f>
        <v>0</v>
      </c>
      <c r="E28" s="16">
        <f>VALUE(MID(_XLL.HEXINBIN(B28,8),2,1))</f>
        <v>0</v>
      </c>
      <c r="F28" s="16">
        <f>VALUE(MID(_XLL.HEXINBIN(B28,8),3,1))</f>
        <v>1</v>
      </c>
      <c r="G28" s="16">
        <f>VALUE(MID(_XLL.HEXINBIN(B28,8),4,1))</f>
        <v>0</v>
      </c>
      <c r="H28" s="17">
        <f>VALUE(MID(_XLL.HEXINBIN(B28,8),5,1))</f>
        <v>0</v>
      </c>
      <c r="I28" s="16">
        <f>VALUE(MID(_XLL.HEXINBIN(B28,8),6,1))</f>
        <v>0</v>
      </c>
      <c r="J28" s="16">
        <f>VALUE(MID(_XLL.HEXINBIN(B28,8),7,1))</f>
        <v>1</v>
      </c>
      <c r="K28" s="16">
        <f>VALUE(MID(_XLL.HEXINBIN(B28,8),8,1))</f>
        <v>0</v>
      </c>
      <c r="L28" s="23"/>
      <c r="M28" s="26" t="s">
        <v>27</v>
      </c>
      <c r="N28" s="18"/>
      <c r="O28" s="56">
        <f>VALUE(MID(_XLL.HEXINBIN(M28,8),1,1))</f>
        <v>0</v>
      </c>
      <c r="P28" s="56">
        <f>VALUE(MID(_XLL.HEXINBIN(M28,8),2,1))</f>
        <v>0</v>
      </c>
      <c r="Q28" s="56">
        <f>VALUE(MID(_XLL.HEXINBIN(M28,8),3,1))</f>
        <v>1</v>
      </c>
      <c r="R28" s="56">
        <f>VALUE(MID(_XLL.HEXINBIN(M28,8),4,1))</f>
        <v>0</v>
      </c>
      <c r="S28" s="59">
        <f>VALUE(MID(_XLL.HEXINBIN(M28,8),5,1))</f>
        <v>0</v>
      </c>
      <c r="T28" s="57">
        <f>VALUE(MID(_XLL.HEXINBIN(M28,8),6,1))</f>
        <v>1</v>
      </c>
      <c r="U28" s="56">
        <f>VALUE(MID(_XLL.HEXINBIN(M28,8),7,1))</f>
        <v>1</v>
      </c>
      <c r="V28" s="56">
        <f>VALUE(MID(_XLL.HEXINBIN(M28,8),8,1))</f>
        <v>0</v>
      </c>
      <c r="W28" s="20"/>
      <c r="Y28" s="33"/>
      <c r="AB28" s="34"/>
    </row>
    <row r="29" spans="1:28" ht="12.75">
      <c r="A29" s="51" t="s">
        <v>92</v>
      </c>
      <c r="B29" s="14" t="s">
        <v>25</v>
      </c>
      <c r="C29" s="22"/>
      <c r="D29" s="16">
        <f>VALUE(MID(_XLL.HEXINBIN(B29,8),1,1))</f>
        <v>0</v>
      </c>
      <c r="E29" s="16">
        <f>VALUE(MID(_XLL.HEXINBIN(B29,8),2,1))</f>
        <v>0</v>
      </c>
      <c r="F29" s="16">
        <f>VALUE(MID(_XLL.HEXINBIN(B29,8),3,1))</f>
        <v>0</v>
      </c>
      <c r="G29" s="16">
        <f>VALUE(MID(_XLL.HEXINBIN(B29,8),4,1))</f>
        <v>0</v>
      </c>
      <c r="H29" s="17">
        <f>VALUE(MID(_XLL.HEXINBIN(B29,8),5,1))</f>
        <v>0</v>
      </c>
      <c r="I29" s="16">
        <f>VALUE(MID(_XLL.HEXINBIN(B29,8),6,1))</f>
        <v>0</v>
      </c>
      <c r="J29" s="16">
        <f>VALUE(MID(_XLL.HEXINBIN(B29,8),7,1))</f>
        <v>0</v>
      </c>
      <c r="K29" s="16">
        <f>VALUE(MID(_XLL.HEXINBIN(B29,8),8,1))</f>
        <v>1</v>
      </c>
      <c r="L29" s="23"/>
      <c r="M29" s="27" t="s">
        <v>25</v>
      </c>
      <c r="N29" s="18"/>
      <c r="O29" s="54">
        <f>VALUE(MID(_XLL.HEXINBIN(M29,8),1,1))</f>
        <v>0</v>
      </c>
      <c r="P29" s="54">
        <f>VALUE(MID(_XLL.HEXINBIN(M29,8),2,1))</f>
        <v>0</v>
      </c>
      <c r="Q29" s="54">
        <f>VALUE(MID(_XLL.HEXINBIN(M29,8),3,1))</f>
        <v>0</v>
      </c>
      <c r="R29" s="54">
        <f>VALUE(MID(_XLL.HEXINBIN(M29,8),4,1))</f>
        <v>0</v>
      </c>
      <c r="S29" s="55">
        <f>VALUE(MID(_XLL.HEXINBIN(M29,8),5,1))</f>
        <v>0</v>
      </c>
      <c r="T29" s="54">
        <f>VALUE(MID(_XLL.HEXINBIN(M29,8),6,1))</f>
        <v>0</v>
      </c>
      <c r="U29" s="54">
        <f>VALUE(MID(_XLL.HEXINBIN(M29,8),7,1))</f>
        <v>0</v>
      </c>
      <c r="V29" s="54">
        <f>VALUE(MID(_XLL.HEXINBIN(M29,8),8,1))</f>
        <v>1</v>
      </c>
      <c r="W29" s="20"/>
      <c r="Y29" s="33"/>
      <c r="AB29" s="34"/>
    </row>
    <row r="30" spans="1:28" ht="12.75">
      <c r="A30" s="51" t="s">
        <v>93</v>
      </c>
      <c r="B30" s="14" t="s">
        <v>94</v>
      </c>
      <c r="C30" s="22"/>
      <c r="D30" s="16">
        <f>VALUE(MID(_XLL.HEXINBIN(B30,8),1,1))</f>
        <v>1</v>
      </c>
      <c r="E30" s="16">
        <f>VALUE(MID(_XLL.HEXINBIN(B30,8),2,1))</f>
        <v>1</v>
      </c>
      <c r="F30" s="16">
        <f>VALUE(MID(_XLL.HEXINBIN(B30,8),3,1))</f>
        <v>0</v>
      </c>
      <c r="G30" s="16">
        <f>VALUE(MID(_XLL.HEXINBIN(B30,8),4,1))</f>
        <v>1</v>
      </c>
      <c r="H30" s="17">
        <f>VALUE(MID(_XLL.HEXINBIN(B30,8),5,1))</f>
        <v>0</v>
      </c>
      <c r="I30" s="16">
        <f>VALUE(MID(_XLL.HEXINBIN(B30,8),6,1))</f>
        <v>0</v>
      </c>
      <c r="J30" s="16">
        <f>VALUE(MID(_XLL.HEXINBIN(B30,8),7,1))</f>
        <v>0</v>
      </c>
      <c r="K30" s="16">
        <f>VALUE(MID(_XLL.HEXINBIN(B30,8),8,1))</f>
        <v>0</v>
      </c>
      <c r="L30" s="23"/>
      <c r="M30" s="19" t="s">
        <v>94</v>
      </c>
      <c r="N30" s="18"/>
      <c r="O30" s="54">
        <f>VALUE(MID(_XLL.HEXINBIN(M30,8),1,1))</f>
        <v>1</v>
      </c>
      <c r="P30" s="54">
        <f>VALUE(MID(_XLL.HEXINBIN(M30,8),2,1))</f>
        <v>1</v>
      </c>
      <c r="Q30" s="54">
        <f>VALUE(MID(_XLL.HEXINBIN(M30,8),3,1))</f>
        <v>0</v>
      </c>
      <c r="R30" s="54">
        <f>VALUE(MID(_XLL.HEXINBIN(M30,8),4,1))</f>
        <v>1</v>
      </c>
      <c r="S30" s="55">
        <f>VALUE(MID(_XLL.HEXINBIN(M30,8),5,1))</f>
        <v>0</v>
      </c>
      <c r="T30" s="54">
        <f>VALUE(MID(_XLL.HEXINBIN(M30,8),6,1))</f>
        <v>0</v>
      </c>
      <c r="U30" s="54">
        <f>VALUE(MID(_XLL.HEXINBIN(M30,8),7,1))</f>
        <v>0</v>
      </c>
      <c r="V30" s="54">
        <f>VALUE(MID(_XLL.HEXINBIN(M30,8),8,1))</f>
        <v>0</v>
      </c>
      <c r="W30" s="20"/>
      <c r="Y30" s="33"/>
      <c r="AB30" s="34"/>
    </row>
    <row r="31" spans="1:28" ht="13.5" thickBot="1">
      <c r="A31" s="51" t="s">
        <v>95</v>
      </c>
      <c r="B31" s="14" t="s">
        <v>95</v>
      </c>
      <c r="C31" s="22"/>
      <c r="D31" s="16">
        <f>VALUE(MID(_XLL.HEXINBIN(B31,8),1,1))</f>
        <v>0</v>
      </c>
      <c r="E31" s="16">
        <f>VALUE(MID(_XLL.HEXINBIN(B31,8),2,1))</f>
        <v>0</v>
      </c>
      <c r="F31" s="16">
        <f>VALUE(MID(_XLL.HEXINBIN(B31,8),3,1))</f>
        <v>1</v>
      </c>
      <c r="G31" s="16">
        <f>VALUE(MID(_XLL.HEXINBIN(B31,8),4,1))</f>
        <v>0</v>
      </c>
      <c r="H31" s="17">
        <f>VALUE(MID(_XLL.HEXINBIN(B31,8),5,1))</f>
        <v>1</v>
      </c>
      <c r="I31" s="16">
        <f>VALUE(MID(_XLL.HEXINBIN(B31,8),6,1))</f>
        <v>1</v>
      </c>
      <c r="J31" s="16">
        <f>VALUE(MID(_XLL.HEXINBIN(B31,8),7,1))</f>
        <v>1</v>
      </c>
      <c r="K31" s="16">
        <f>VALUE(MID(_XLL.HEXINBIN(B31,8),8,1))</f>
        <v>1</v>
      </c>
      <c r="L31" s="23"/>
      <c r="M31" s="19" t="s">
        <v>95</v>
      </c>
      <c r="N31" s="18"/>
      <c r="O31" s="54">
        <f>VALUE(MID(_XLL.HEXINBIN(M31,8),1,1))</f>
        <v>0</v>
      </c>
      <c r="P31" s="54">
        <f>VALUE(MID(_XLL.HEXINBIN(M31,8),2,1))</f>
        <v>0</v>
      </c>
      <c r="Q31" s="54">
        <f>VALUE(MID(_XLL.HEXINBIN(M31,8),3,1))</f>
        <v>1</v>
      </c>
      <c r="R31" s="54">
        <f>VALUE(MID(_XLL.HEXINBIN(M31,8),4,1))</f>
        <v>0</v>
      </c>
      <c r="S31" s="55">
        <f>VALUE(MID(_XLL.HEXINBIN(M31,8),5,1))</f>
        <v>1</v>
      </c>
      <c r="T31" s="54">
        <f>VALUE(MID(_XLL.HEXINBIN(M31,8),6,1))</f>
        <v>1</v>
      </c>
      <c r="U31" s="54">
        <f>VALUE(MID(_XLL.HEXINBIN(M31,8),7,1))</f>
        <v>1</v>
      </c>
      <c r="V31" s="54">
        <f>VALUE(MID(_XLL.HEXINBIN(M31,8),8,1))</f>
        <v>1</v>
      </c>
      <c r="W31" s="20"/>
      <c r="Y31" s="33" t="s">
        <v>54</v>
      </c>
      <c r="AB31" s="34"/>
    </row>
    <row r="32" spans="1:32" ht="13.5" thickBot="1">
      <c r="A32" s="35"/>
      <c r="B32" s="36"/>
      <c r="C32" s="37"/>
      <c r="D32" s="38">
        <f>IF(_XLL.ISTUNGERADE(SUM(D3:D31)),1,0)</f>
        <v>1</v>
      </c>
      <c r="E32" s="38">
        <f>IF(_XLL.ISTUNGERADE(SUM(E3:E31)),1,0)</f>
        <v>1</v>
      </c>
      <c r="F32" s="38">
        <f>IF(_XLL.ISTUNGERADE(SUM(F3:F31)),1,0)</f>
        <v>1</v>
      </c>
      <c r="G32" s="38">
        <f>IF(_XLL.ISTUNGERADE(SUM(G3:G31)),1,0)</f>
        <v>1</v>
      </c>
      <c r="H32" s="38">
        <f>IF(_XLL.ISTUNGERADE(SUM(H3:H31)),1,0)</f>
        <v>0</v>
      </c>
      <c r="I32" s="38">
        <f>IF(_XLL.ISTUNGERADE(SUM(I3:I31)),1,0)</f>
        <v>1</v>
      </c>
      <c r="J32" s="38">
        <f>IF(_XLL.ISTUNGERADE(SUM(J3:J31)),1,0)</f>
        <v>0</v>
      </c>
      <c r="K32" s="38">
        <f>IF(_XLL.ISTUNGERADE(SUM(K3:K31)),1,0)</f>
        <v>1</v>
      </c>
      <c r="L32" s="39"/>
      <c r="M32" s="40"/>
      <c r="N32" s="39"/>
      <c r="O32" s="38">
        <f>IF(_XLL.ISTUNGERADE(SUM(O3:O31)),1,0)</f>
        <v>1</v>
      </c>
      <c r="P32" s="38">
        <f>IF(_XLL.ISTUNGERADE(SUM(P3:P31)),1,0)</f>
        <v>1</v>
      </c>
      <c r="Q32" s="38">
        <f>IF(_XLL.ISTUNGERADE(SUM(Q3:Q31)),1,0)</f>
        <v>1</v>
      </c>
      <c r="R32" s="38">
        <f>IF(_XLL.ISTUNGERADE(SUM(R3:R31)),1,0)</f>
        <v>1</v>
      </c>
      <c r="S32" s="38">
        <f>IF(_XLL.ISTUNGERADE(SUM(S3:S31)),1,0)</f>
        <v>0</v>
      </c>
      <c r="T32" s="38">
        <f>IF(_XLL.ISTUNGERADE(SUM(T3:T31)),1,0)</f>
        <v>1</v>
      </c>
      <c r="U32" s="38">
        <f>IF(_XLL.ISTUNGERADE(SUM(U3:U31)),1,0)</f>
        <v>0</v>
      </c>
      <c r="V32" s="38">
        <f>IF(_XLL.ISTUNGERADE(SUM(V3:V31)),1,0)</f>
        <v>1</v>
      </c>
      <c r="W32" s="21"/>
      <c r="X32" s="21"/>
      <c r="Y32" s="41" t="str">
        <f>IF(AND(D32=O32,E32=P32,F32=Q32,G32=R32,H32=S32,I32=T32,J32=U32,K32=V32),"OK","Falsch")</f>
        <v>OK</v>
      </c>
      <c r="AB32" s="49" t="s">
        <v>88</v>
      </c>
      <c r="AC32" s="50"/>
      <c r="AD32" s="50"/>
      <c r="AE32" s="50"/>
      <c r="AF32" s="50"/>
    </row>
    <row r="33" spans="2:32" ht="14.25" thickBot="1"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0" t="s">
        <v>32</v>
      </c>
      <c r="P33" s="10" t="s">
        <v>33</v>
      </c>
      <c r="Q33" s="10" t="s">
        <v>34</v>
      </c>
      <c r="R33" s="10" t="s">
        <v>35</v>
      </c>
      <c r="S33" s="10" t="s">
        <v>37</v>
      </c>
      <c r="T33" s="10" t="s">
        <v>38</v>
      </c>
      <c r="U33" s="10" t="s">
        <v>36</v>
      </c>
      <c r="V33" s="10" t="s">
        <v>39</v>
      </c>
      <c r="W33" s="20"/>
      <c r="AB33" s="50"/>
      <c r="AC33" s="52" t="s">
        <v>106</v>
      </c>
      <c r="AD33" s="49" t="s">
        <v>107</v>
      </c>
      <c r="AE33" s="50"/>
      <c r="AF33" s="50"/>
    </row>
    <row r="34" spans="2:32" ht="15" thickBot="1" thickTop="1">
      <c r="B34" s="43"/>
      <c r="C34" s="5"/>
      <c r="D34" s="5"/>
      <c r="E34" s="5"/>
      <c r="F34" s="5"/>
      <c r="G34" s="5"/>
      <c r="H34" s="5"/>
      <c r="I34" s="5"/>
      <c r="J34" s="5"/>
      <c r="K34" s="5"/>
      <c r="L34" s="5"/>
      <c r="M34" s="44" t="s">
        <v>40</v>
      </c>
      <c r="N34" s="5"/>
      <c r="O34" s="60">
        <f aca="true" t="shared" si="0" ref="O34:V34">IF(O32&lt;&gt;D32,"x","")</f>
      </c>
      <c r="P34" s="61">
        <f t="shared" si="0"/>
      </c>
      <c r="Q34" s="61">
        <f t="shared" si="0"/>
      </c>
      <c r="R34" s="61">
        <f t="shared" si="0"/>
      </c>
      <c r="S34" s="61">
        <f t="shared" si="0"/>
      </c>
      <c r="T34" s="61">
        <f t="shared" si="0"/>
      </c>
      <c r="U34" s="61">
        <f t="shared" si="0"/>
      </c>
      <c r="V34" s="62">
        <f t="shared" si="0"/>
      </c>
      <c r="W34" s="45"/>
      <c r="Y34" s="46" t="s">
        <v>55</v>
      </c>
      <c r="AB34" s="50"/>
      <c r="AC34" s="52" t="s">
        <v>97</v>
      </c>
      <c r="AD34" s="49" t="s">
        <v>72</v>
      </c>
      <c r="AE34" s="50"/>
      <c r="AF34" s="50"/>
    </row>
    <row r="35" spans="2:32" ht="14.25" thickBot="1"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44" t="s">
        <v>58</v>
      </c>
      <c r="N35" s="5"/>
      <c r="O35" s="63">
        <v>1</v>
      </c>
      <c r="P35" s="64">
        <v>0</v>
      </c>
      <c r="Q35" s="64">
        <v>1</v>
      </c>
      <c r="R35" s="64">
        <v>1</v>
      </c>
      <c r="S35" s="64">
        <v>0</v>
      </c>
      <c r="T35" s="64">
        <v>1</v>
      </c>
      <c r="U35" s="64">
        <v>1</v>
      </c>
      <c r="V35" s="65">
        <v>1</v>
      </c>
      <c r="Y35" s="47" t="str">
        <f>_XLL.BININHEX(CONCATENATE(O35,P35,Q35,R35,S35,T35,U35,V35),2)</f>
        <v>B7</v>
      </c>
      <c r="AB35" s="50"/>
      <c r="AC35" s="52" t="s">
        <v>98</v>
      </c>
      <c r="AD35" s="49" t="s">
        <v>73</v>
      </c>
      <c r="AE35" s="50"/>
      <c r="AF35" s="50"/>
    </row>
    <row r="36" spans="28:32" ht="13.5">
      <c r="AB36" s="50"/>
      <c r="AC36" s="52" t="s">
        <v>99</v>
      </c>
      <c r="AD36" s="49" t="s">
        <v>74</v>
      </c>
      <c r="AE36" s="50"/>
      <c r="AF36" s="50"/>
    </row>
    <row r="37" spans="2:32" ht="13.5">
      <c r="B37" s="7" t="s">
        <v>56</v>
      </c>
      <c r="AA37" s="7" t="s">
        <v>30</v>
      </c>
      <c r="AB37" s="50"/>
      <c r="AC37" s="52" t="s">
        <v>100</v>
      </c>
      <c r="AD37" s="49" t="s">
        <v>75</v>
      </c>
      <c r="AE37" s="50"/>
      <c r="AF37" s="50"/>
    </row>
    <row r="38" spans="2:32" ht="13.5">
      <c r="B38" s="7" t="s">
        <v>57</v>
      </c>
      <c r="AB38" s="50"/>
      <c r="AC38" s="52" t="s">
        <v>101</v>
      </c>
      <c r="AD38" s="49" t="s">
        <v>76</v>
      </c>
      <c r="AE38" s="50"/>
      <c r="AF38" s="50"/>
    </row>
    <row r="39" spans="28:32" ht="13.5">
      <c r="AB39" s="50"/>
      <c r="AC39" s="52" t="s">
        <v>102</v>
      </c>
      <c r="AD39" s="49" t="s">
        <v>77</v>
      </c>
      <c r="AE39" s="50"/>
      <c r="AF39" s="50"/>
    </row>
    <row r="40" spans="2:32" ht="13.5">
      <c r="B40" s="9" t="s">
        <v>104</v>
      </c>
      <c r="AB40" s="50"/>
      <c r="AC40" s="52" t="s">
        <v>103</v>
      </c>
      <c r="AD40" s="49" t="s">
        <v>96</v>
      </c>
      <c r="AE40" s="50"/>
      <c r="AF40" s="50"/>
    </row>
  </sheetData>
  <printOptions/>
  <pageMargins left="0.46" right="0.46" top="0.36" bottom="0.28" header="0.24" footer="0.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ms@volyne.cz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ms@volyne.cz</dc:creator>
  <cp:keywords/>
  <dc:description/>
  <cp:lastModifiedBy>Klockenbusch</cp:lastModifiedBy>
  <cp:lastPrinted>2001-03-11T13:26:36Z</cp:lastPrinted>
  <dcterms:created xsi:type="dcterms:W3CDTF">2000-03-24T13:59:12Z</dcterms:created>
  <dcterms:modified xsi:type="dcterms:W3CDTF">2000-05-10T21:49:34Z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